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kte\Projekt Webseite Fotografie\Blog\Blogbeiträge\06 Photo Sheet\Dokumente\"/>
    </mc:Choice>
  </mc:AlternateContent>
  <bookViews>
    <workbookView xWindow="0" yWindow="0" windowWidth="28800" windowHeight="12495"/>
  </bookViews>
  <sheets>
    <sheet name="Tabelle" sheetId="2" r:id="rId1"/>
  </sheets>
  <definedNames>
    <definedName name="_xlnm.Print_Area" localSheetId="0">Tabelle!$A$1:$AB$47</definedName>
  </definedNames>
  <calcPr calcId="152511"/>
</workbook>
</file>

<file path=xl/calcChain.xml><?xml version="1.0" encoding="utf-8"?>
<calcChain xmlns="http://schemas.openxmlformats.org/spreadsheetml/2006/main">
  <c r="C33" i="2" l="1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3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2" i="2"/>
  <c r="P1" i="2" l="1"/>
  <c r="R10" i="2" l="1"/>
  <c r="R17" i="2"/>
  <c r="R33" i="2"/>
  <c r="N4" i="2"/>
  <c r="N12" i="2"/>
  <c r="N35" i="2"/>
  <c r="N36" i="2"/>
  <c r="N44" i="2"/>
  <c r="L38" i="2"/>
  <c r="L46" i="2"/>
  <c r="J24" i="2"/>
  <c r="J32" i="2"/>
  <c r="H25" i="2"/>
  <c r="H32" i="2"/>
  <c r="H41" i="2"/>
  <c r="F46" i="2"/>
  <c r="F32" i="2"/>
  <c r="F22" i="2"/>
  <c r="N1" i="2"/>
  <c r="R1" i="2"/>
  <c r="L1" i="2"/>
  <c r="J1" i="2"/>
  <c r="H1" i="2"/>
  <c r="F1" i="2"/>
  <c r="J2" i="2"/>
  <c r="N3" i="2"/>
  <c r="J4" i="2"/>
  <c r="R6" i="2"/>
  <c r="J7" i="2"/>
  <c r="N8" i="2"/>
  <c r="H9" i="2"/>
  <c r="L10" i="2"/>
  <c r="J12" i="2"/>
  <c r="R14" i="2"/>
  <c r="D15" i="2"/>
  <c r="N16" i="2"/>
  <c r="E16" i="2"/>
  <c r="L18" i="2"/>
  <c r="N19" i="2"/>
  <c r="D19" i="2"/>
  <c r="J20" i="2"/>
  <c r="E21" i="2"/>
  <c r="R22" i="2"/>
  <c r="N24" i="2"/>
  <c r="D25" i="2"/>
  <c r="L26" i="2"/>
  <c r="D27" i="2"/>
  <c r="J28" i="2"/>
  <c r="R30" i="2"/>
  <c r="D31" i="2"/>
  <c r="N32" i="2"/>
  <c r="D33" i="2"/>
  <c r="L34" i="2"/>
  <c r="D35" i="2"/>
  <c r="J36" i="2"/>
  <c r="R38" i="2"/>
  <c r="F40" i="2"/>
  <c r="R42" i="2"/>
  <c r="D46" i="2"/>
  <c r="J39" i="2"/>
  <c r="E17" i="2"/>
  <c r="E24" i="2"/>
  <c r="E32" i="2"/>
  <c r="E40" i="2"/>
  <c r="E43" i="2"/>
  <c r="E44" i="2"/>
  <c r="E46" i="2"/>
  <c r="AB12" i="2"/>
  <c r="AA12" i="2" s="1"/>
  <c r="AB13" i="2"/>
  <c r="AA13" i="2" s="1"/>
  <c r="AB14" i="2"/>
  <c r="AA14" i="2" s="1"/>
  <c r="AB15" i="2"/>
  <c r="AA15" i="2" s="1"/>
  <c r="AB16" i="2"/>
  <c r="AA16" i="2" s="1"/>
  <c r="AB17" i="2"/>
  <c r="AA17" i="2" s="1"/>
  <c r="AB18" i="2"/>
  <c r="AA18" i="2" s="1"/>
  <c r="AB19" i="2"/>
  <c r="AA19" i="2" s="1"/>
  <c r="AB20" i="2"/>
  <c r="AA20" i="2" s="1"/>
  <c r="AB21" i="2"/>
  <c r="AA21" i="2" s="1"/>
  <c r="AB22" i="2"/>
  <c r="AA22" i="2" s="1"/>
  <c r="AB23" i="2"/>
  <c r="AA23" i="2" s="1"/>
  <c r="AB24" i="2"/>
  <c r="AA24" i="2" s="1"/>
  <c r="AB25" i="2"/>
  <c r="AA25" i="2" s="1"/>
  <c r="AB26" i="2"/>
  <c r="AB27" i="2"/>
  <c r="AA27" i="2" s="1"/>
  <c r="AB28" i="2"/>
  <c r="AA28" i="2" s="1"/>
  <c r="AB29" i="2"/>
  <c r="AA29" i="2" s="1"/>
  <c r="AB30" i="2"/>
  <c r="AA30" i="2" s="1"/>
  <c r="AB31" i="2"/>
  <c r="AA31" i="2" s="1"/>
  <c r="AB32" i="2"/>
  <c r="AA32" i="2" s="1"/>
  <c r="AB33" i="2"/>
  <c r="AA33" i="2" s="1"/>
  <c r="AB34" i="2"/>
  <c r="AA34" i="2" s="1"/>
  <c r="AB35" i="2"/>
  <c r="AA35" i="2" s="1"/>
  <c r="AB36" i="2"/>
  <c r="AA36" i="2" s="1"/>
  <c r="AB37" i="2"/>
  <c r="AA37" i="2" s="1"/>
  <c r="AB38" i="2"/>
  <c r="AA38" i="2" s="1"/>
  <c r="AB39" i="2"/>
  <c r="AA39" i="2" s="1"/>
  <c r="AB40" i="2"/>
  <c r="AA40" i="2" s="1"/>
  <c r="AB41" i="2"/>
  <c r="AA41" i="2" s="1"/>
  <c r="AB42" i="2"/>
  <c r="AA42" i="2" s="1"/>
  <c r="AB43" i="2"/>
  <c r="AA43" i="2" s="1"/>
  <c r="AB44" i="2"/>
  <c r="AA44" i="2" s="1"/>
  <c r="AB45" i="2"/>
  <c r="AA45" i="2" s="1"/>
  <c r="AB46" i="2"/>
  <c r="AA46" i="2" s="1"/>
  <c r="AB6" i="2"/>
  <c r="AA6" i="2" s="1"/>
  <c r="AB7" i="2"/>
  <c r="AA7" i="2" s="1"/>
  <c r="AB8" i="2"/>
  <c r="AA8" i="2" s="1"/>
  <c r="AB9" i="2"/>
  <c r="AB10" i="2"/>
  <c r="AA10" i="2" s="1"/>
  <c r="AB11" i="2"/>
  <c r="AA11" i="2" s="1"/>
  <c r="AB5" i="2"/>
  <c r="AA5" i="2" s="1"/>
  <c r="AB4" i="2"/>
  <c r="AA4" i="2" s="1"/>
  <c r="AB3" i="2"/>
  <c r="AA3" i="2" s="1"/>
  <c r="AA26" i="2"/>
  <c r="AA9" i="2"/>
  <c r="D39" i="2" l="1"/>
  <c r="R34" i="2"/>
  <c r="E33" i="2"/>
  <c r="F39" i="2"/>
  <c r="E35" i="2"/>
  <c r="E38" i="2"/>
  <c r="D42" i="2"/>
  <c r="E25" i="2"/>
  <c r="L22" i="2"/>
  <c r="R18" i="2"/>
  <c r="L6" i="2"/>
  <c r="D9" i="2"/>
  <c r="E5" i="2"/>
  <c r="L30" i="2"/>
  <c r="N20" i="2"/>
  <c r="R26" i="2"/>
  <c r="H8" i="2"/>
  <c r="N28" i="2"/>
  <c r="D3" i="2"/>
  <c r="E8" i="2"/>
  <c r="L14" i="2"/>
  <c r="D23" i="2"/>
  <c r="D17" i="2"/>
  <c r="D11" i="2"/>
  <c r="E9" i="2"/>
  <c r="D7" i="2"/>
  <c r="F6" i="2"/>
  <c r="H16" i="2"/>
  <c r="J8" i="2"/>
  <c r="F14" i="2"/>
  <c r="H24" i="2"/>
  <c r="J16" i="2"/>
  <c r="P37" i="2"/>
  <c r="N37" i="2"/>
  <c r="J37" i="2"/>
  <c r="F37" i="2"/>
  <c r="R37" i="2"/>
  <c r="H37" i="2"/>
  <c r="P29" i="2"/>
  <c r="N29" i="2"/>
  <c r="J29" i="2"/>
  <c r="F29" i="2"/>
  <c r="R29" i="2"/>
  <c r="H29" i="2"/>
  <c r="P13" i="2"/>
  <c r="N13" i="2"/>
  <c r="J13" i="2"/>
  <c r="R13" i="2"/>
  <c r="H13" i="2"/>
  <c r="P43" i="2"/>
  <c r="R43" i="2"/>
  <c r="L43" i="2"/>
  <c r="H43" i="2"/>
  <c r="J43" i="2"/>
  <c r="F43" i="2"/>
  <c r="D43" i="2"/>
  <c r="P31" i="2"/>
  <c r="R31" i="2"/>
  <c r="L31" i="2"/>
  <c r="H31" i="2"/>
  <c r="N31" i="2"/>
  <c r="E30" i="2"/>
  <c r="E31" i="2"/>
  <c r="P23" i="2"/>
  <c r="R23" i="2"/>
  <c r="L23" i="2"/>
  <c r="F23" i="2"/>
  <c r="H23" i="2"/>
  <c r="N23" i="2"/>
  <c r="E22" i="2"/>
  <c r="E23" i="2"/>
  <c r="F21" i="2"/>
  <c r="F31" i="2"/>
  <c r="L37" i="2"/>
  <c r="L21" i="2"/>
  <c r="L5" i="2"/>
  <c r="E42" i="2"/>
  <c r="E36" i="2"/>
  <c r="E29" i="2"/>
  <c r="E13" i="2"/>
  <c r="P45" i="2"/>
  <c r="N45" i="2"/>
  <c r="J45" i="2"/>
  <c r="R45" i="2"/>
  <c r="D45" i="2"/>
  <c r="H45" i="2"/>
  <c r="P33" i="2"/>
  <c r="N33" i="2"/>
  <c r="J33" i="2"/>
  <c r="F33" i="2"/>
  <c r="L33" i="2"/>
  <c r="P25" i="2"/>
  <c r="N25" i="2"/>
  <c r="J25" i="2"/>
  <c r="L25" i="2"/>
  <c r="F25" i="2"/>
  <c r="P17" i="2"/>
  <c r="N17" i="2"/>
  <c r="J17" i="2"/>
  <c r="L17" i="2"/>
  <c r="F17" i="2"/>
  <c r="P9" i="2"/>
  <c r="N9" i="2"/>
  <c r="J9" i="2"/>
  <c r="L9" i="2"/>
  <c r="F9" i="2"/>
  <c r="H33" i="2"/>
  <c r="H17" i="2"/>
  <c r="P40" i="2"/>
  <c r="R40" i="2"/>
  <c r="L40" i="2"/>
  <c r="E39" i="2"/>
  <c r="N40" i="2"/>
  <c r="P21" i="2"/>
  <c r="N21" i="2"/>
  <c r="J21" i="2"/>
  <c r="R21" i="2"/>
  <c r="H21" i="2"/>
  <c r="P5" i="2"/>
  <c r="N5" i="2"/>
  <c r="J5" i="2"/>
  <c r="R5" i="2"/>
  <c r="H5" i="2"/>
  <c r="D6" i="2"/>
  <c r="J40" i="2"/>
  <c r="E37" i="2"/>
  <c r="D40" i="2"/>
  <c r="P41" i="2"/>
  <c r="N41" i="2"/>
  <c r="J41" i="2"/>
  <c r="F41" i="2"/>
  <c r="L41" i="2"/>
  <c r="D41" i="2"/>
  <c r="P15" i="2"/>
  <c r="R15" i="2"/>
  <c r="L15" i="2"/>
  <c r="F15" i="2"/>
  <c r="H15" i="2"/>
  <c r="N15" i="2"/>
  <c r="E14" i="2"/>
  <c r="E15" i="2"/>
  <c r="P7" i="2"/>
  <c r="R7" i="2"/>
  <c r="L7" i="2"/>
  <c r="F7" i="2"/>
  <c r="H7" i="2"/>
  <c r="N7" i="2"/>
  <c r="E6" i="2"/>
  <c r="E7" i="2"/>
  <c r="F5" i="2"/>
  <c r="H40" i="2"/>
  <c r="J23" i="2"/>
  <c r="E45" i="2"/>
  <c r="E41" i="2"/>
  <c r="E28" i="2"/>
  <c r="E20" i="2"/>
  <c r="E12" i="2"/>
  <c r="E4" i="2"/>
  <c r="P47" i="2"/>
  <c r="R47" i="2"/>
  <c r="L47" i="2"/>
  <c r="F47" i="2"/>
  <c r="H47" i="2"/>
  <c r="N47" i="2"/>
  <c r="D47" i="2"/>
  <c r="D44" i="2"/>
  <c r="D37" i="2"/>
  <c r="P35" i="2"/>
  <c r="R35" i="2"/>
  <c r="L35" i="2"/>
  <c r="H35" i="2"/>
  <c r="J35" i="2"/>
  <c r="F35" i="2"/>
  <c r="E34" i="2"/>
  <c r="D29" i="2"/>
  <c r="P27" i="2"/>
  <c r="R27" i="2"/>
  <c r="L27" i="2"/>
  <c r="H27" i="2"/>
  <c r="J27" i="2"/>
  <c r="F27" i="2"/>
  <c r="E26" i="2"/>
  <c r="E27" i="2"/>
  <c r="D21" i="2"/>
  <c r="P19" i="2"/>
  <c r="R19" i="2"/>
  <c r="L19" i="2"/>
  <c r="F19" i="2"/>
  <c r="H19" i="2"/>
  <c r="J19" i="2"/>
  <c r="E18" i="2"/>
  <c r="E19" i="2"/>
  <c r="D13" i="2"/>
  <c r="P11" i="2"/>
  <c r="R11" i="2"/>
  <c r="L11" i="2"/>
  <c r="F11" i="2"/>
  <c r="H11" i="2"/>
  <c r="J11" i="2"/>
  <c r="E10" i="2"/>
  <c r="E11" i="2"/>
  <c r="D5" i="2"/>
  <c r="P3" i="2"/>
  <c r="R3" i="2"/>
  <c r="L3" i="2"/>
  <c r="F3" i="2"/>
  <c r="H3" i="2"/>
  <c r="J3" i="2"/>
  <c r="E2" i="2"/>
  <c r="D4" i="2"/>
  <c r="E3" i="2"/>
  <c r="F13" i="2"/>
  <c r="F45" i="2"/>
  <c r="J47" i="2"/>
  <c r="J31" i="2"/>
  <c r="J15" i="2"/>
  <c r="L45" i="2"/>
  <c r="L29" i="2"/>
  <c r="L13" i="2"/>
  <c r="N43" i="2"/>
  <c r="N27" i="2"/>
  <c r="N11" i="2"/>
  <c r="R41" i="2"/>
  <c r="R25" i="2"/>
  <c r="R9" i="2"/>
  <c r="P39" i="2"/>
  <c r="R39" i="2"/>
  <c r="L39" i="2"/>
  <c r="H39" i="2"/>
  <c r="P46" i="2"/>
  <c r="H46" i="2"/>
  <c r="N46" i="2"/>
  <c r="J46" i="2"/>
  <c r="P44" i="2"/>
  <c r="R44" i="2"/>
  <c r="L44" i="2"/>
  <c r="P42" i="2"/>
  <c r="H42" i="2"/>
  <c r="N42" i="2"/>
  <c r="J42" i="2"/>
  <c r="F42" i="2"/>
  <c r="D38" i="2"/>
  <c r="D36" i="2"/>
  <c r="D34" i="2"/>
  <c r="D32" i="2"/>
  <c r="D30" i="2"/>
  <c r="D28" i="2"/>
  <c r="D26" i="2"/>
  <c r="D24" i="2"/>
  <c r="D22" i="2"/>
  <c r="D20" i="2"/>
  <c r="D18" i="2"/>
  <c r="D16" i="2"/>
  <c r="D14" i="2"/>
  <c r="D12" i="2"/>
  <c r="D10" i="2"/>
  <c r="D8" i="2"/>
  <c r="P2" i="2"/>
  <c r="H2" i="2"/>
  <c r="F2" i="2"/>
  <c r="R2" i="2"/>
  <c r="L2" i="2"/>
  <c r="F18" i="2"/>
  <c r="F10" i="2"/>
  <c r="F44" i="2"/>
  <c r="F36" i="2"/>
  <c r="F28" i="2"/>
  <c r="J44" i="2"/>
  <c r="L42" i="2"/>
  <c r="N2" i="2"/>
  <c r="R46" i="2"/>
  <c r="P38" i="2"/>
  <c r="H38" i="2"/>
  <c r="N38" i="2"/>
  <c r="J38" i="2"/>
  <c r="F38" i="2"/>
  <c r="P36" i="2"/>
  <c r="R36" i="2"/>
  <c r="L36" i="2"/>
  <c r="P34" i="2"/>
  <c r="H34" i="2"/>
  <c r="N34" i="2"/>
  <c r="J34" i="2"/>
  <c r="F34" i="2"/>
  <c r="P32" i="2"/>
  <c r="R32" i="2"/>
  <c r="L32" i="2"/>
  <c r="P30" i="2"/>
  <c r="Q30" i="2" s="1"/>
  <c r="H30" i="2"/>
  <c r="N30" i="2"/>
  <c r="J30" i="2"/>
  <c r="F30" i="2"/>
  <c r="P28" i="2"/>
  <c r="R28" i="2"/>
  <c r="L28" i="2"/>
  <c r="P26" i="2"/>
  <c r="H26" i="2"/>
  <c r="N26" i="2"/>
  <c r="J26" i="2"/>
  <c r="F26" i="2"/>
  <c r="P24" i="2"/>
  <c r="R24" i="2"/>
  <c r="L24" i="2"/>
  <c r="F24" i="2"/>
  <c r="P22" i="2"/>
  <c r="H22" i="2"/>
  <c r="N22" i="2"/>
  <c r="J22" i="2"/>
  <c r="P20" i="2"/>
  <c r="R20" i="2"/>
  <c r="L20" i="2"/>
  <c r="F20" i="2"/>
  <c r="P18" i="2"/>
  <c r="H18" i="2"/>
  <c r="N18" i="2"/>
  <c r="J18" i="2"/>
  <c r="P16" i="2"/>
  <c r="R16" i="2"/>
  <c r="L16" i="2"/>
  <c r="F16" i="2"/>
  <c r="P14" i="2"/>
  <c r="H14" i="2"/>
  <c r="N14" i="2"/>
  <c r="J14" i="2"/>
  <c r="P12" i="2"/>
  <c r="R12" i="2"/>
  <c r="L12" i="2"/>
  <c r="F12" i="2"/>
  <c r="P10" i="2"/>
  <c r="H10" i="2"/>
  <c r="N10" i="2"/>
  <c r="J10" i="2"/>
  <c r="P8" i="2"/>
  <c r="R8" i="2"/>
  <c r="L8" i="2"/>
  <c r="F8" i="2"/>
  <c r="P6" i="2"/>
  <c r="H6" i="2"/>
  <c r="N6" i="2"/>
  <c r="J6" i="2"/>
  <c r="P4" i="2"/>
  <c r="R4" i="2"/>
  <c r="L4" i="2"/>
  <c r="F4" i="2"/>
  <c r="H44" i="2"/>
  <c r="H36" i="2"/>
  <c r="H28" i="2"/>
  <c r="H20" i="2"/>
  <c r="H12" i="2"/>
  <c r="H4" i="2"/>
  <c r="N39" i="2"/>
  <c r="G30" i="2" l="1"/>
  <c r="K10" i="2"/>
  <c r="K6" i="2"/>
  <c r="I20" i="2"/>
  <c r="K18" i="2"/>
  <c r="K22" i="2"/>
  <c r="G26" i="2"/>
  <c r="K14" i="2"/>
  <c r="M28" i="2"/>
  <c r="M36" i="2"/>
  <c r="I4" i="2"/>
  <c r="S8" i="2"/>
  <c r="S16" i="2"/>
  <c r="S28" i="2"/>
  <c r="S36" i="2"/>
  <c r="S4" i="2"/>
  <c r="S12" i="2"/>
  <c r="Q28" i="2"/>
  <c r="Q36" i="2"/>
  <c r="G2" i="2"/>
  <c r="M44" i="2"/>
  <c r="M39" i="2"/>
  <c r="O43" i="2"/>
  <c r="G13" i="2"/>
  <c r="S3" i="2"/>
  <c r="M18" i="2"/>
  <c r="I31" i="2"/>
  <c r="G38" i="2"/>
  <c r="I28" i="2"/>
  <c r="K30" i="2"/>
  <c r="G28" i="2"/>
  <c r="K44" i="2"/>
  <c r="I36" i="2"/>
  <c r="O30" i="2"/>
  <c r="G36" i="2"/>
  <c r="G34" i="2"/>
  <c r="I30" i="2"/>
  <c r="O44" i="2"/>
  <c r="K35" i="2"/>
  <c r="K21" i="2"/>
  <c r="M17" i="2"/>
  <c r="Q25" i="2"/>
  <c r="S45" i="2"/>
  <c r="I23" i="2"/>
  <c r="M43" i="2"/>
  <c r="I29" i="2"/>
  <c r="G37" i="2"/>
  <c r="I16" i="2"/>
  <c r="G39" i="2"/>
  <c r="K12" i="2"/>
  <c r="S14" i="2"/>
  <c r="G46" i="2"/>
  <c r="O12" i="2"/>
  <c r="K27" i="2"/>
  <c r="I17" i="2"/>
  <c r="M5" i="2"/>
  <c r="O6" i="2"/>
  <c r="O10" i="2"/>
  <c r="O14" i="2"/>
  <c r="O18" i="2"/>
  <c r="O22" i="2"/>
  <c r="K26" i="2"/>
  <c r="K34" i="2"/>
  <c r="K38" i="2"/>
  <c r="I2" i="2"/>
  <c r="S44" i="2"/>
  <c r="S39" i="2"/>
  <c r="M13" i="2"/>
  <c r="Q3" i="2"/>
  <c r="S11" i="2"/>
  <c r="M19" i="2"/>
  <c r="I27" i="2"/>
  <c r="I35" i="2"/>
  <c r="I47" i="2"/>
  <c r="O7" i="2"/>
  <c r="O15" i="2"/>
  <c r="G41" i="2"/>
  <c r="I5" i="2"/>
  <c r="O21" i="2"/>
  <c r="I33" i="2"/>
  <c r="K17" i="2"/>
  <c r="M33" i="2"/>
  <c r="K45" i="2"/>
  <c r="M21" i="2"/>
  <c r="G23" i="2"/>
  <c r="M31" i="2"/>
  <c r="S43" i="2"/>
  <c r="S29" i="2"/>
  <c r="K37" i="2"/>
  <c r="G6" i="2"/>
  <c r="M6" i="2"/>
  <c r="K20" i="2"/>
  <c r="S42" i="2"/>
  <c r="S38" i="2"/>
  <c r="I25" i="2"/>
  <c r="M26" i="2"/>
  <c r="M11" i="2"/>
  <c r="I6" i="2"/>
  <c r="I10" i="2"/>
  <c r="I14" i="2"/>
  <c r="I18" i="2"/>
  <c r="I22" i="2"/>
  <c r="O26" i="2"/>
  <c r="O34" i="2"/>
  <c r="O38" i="2"/>
  <c r="Q2" i="2"/>
  <c r="Q44" i="2"/>
  <c r="Q39" i="2"/>
  <c r="M29" i="2"/>
  <c r="Q11" i="2"/>
  <c r="S19" i="2"/>
  <c r="M27" i="2"/>
  <c r="M35" i="2"/>
  <c r="G47" i="2"/>
  <c r="I7" i="2"/>
  <c r="I15" i="2"/>
  <c r="K41" i="2"/>
  <c r="S5" i="2"/>
  <c r="Q21" i="2"/>
  <c r="G9" i="2"/>
  <c r="O17" i="2"/>
  <c r="G33" i="2"/>
  <c r="O45" i="2"/>
  <c r="M37" i="2"/>
  <c r="M23" i="2"/>
  <c r="S31" i="2"/>
  <c r="Q43" i="2"/>
  <c r="G29" i="2"/>
  <c r="O37" i="2"/>
  <c r="O28" i="2"/>
  <c r="S18" i="2"/>
  <c r="S34" i="2"/>
  <c r="S30" i="2"/>
  <c r="M10" i="2"/>
  <c r="O4" i="2"/>
  <c r="K7" i="2"/>
  <c r="O36" i="2"/>
  <c r="O47" i="2"/>
  <c r="I44" i="2"/>
  <c r="Q10" i="2"/>
  <c r="Q14" i="2"/>
  <c r="Q18" i="2"/>
  <c r="Q22" i="2"/>
  <c r="I26" i="2"/>
  <c r="I34" i="2"/>
  <c r="I38" i="2"/>
  <c r="G44" i="2"/>
  <c r="G42" i="2"/>
  <c r="K46" i="2"/>
  <c r="S9" i="2"/>
  <c r="M45" i="2"/>
  <c r="Q19" i="2"/>
  <c r="S27" i="2"/>
  <c r="S35" i="2"/>
  <c r="M47" i="2"/>
  <c r="G7" i="2"/>
  <c r="G15" i="2"/>
  <c r="O41" i="2"/>
  <c r="K5" i="2"/>
  <c r="O40" i="2"/>
  <c r="M9" i="2"/>
  <c r="Q17" i="2"/>
  <c r="K33" i="2"/>
  <c r="Q45" i="2"/>
  <c r="G31" i="2"/>
  <c r="S23" i="2"/>
  <c r="Q31" i="2"/>
  <c r="I13" i="2"/>
  <c r="K29" i="2"/>
  <c r="Q37" i="2"/>
  <c r="I8" i="2"/>
  <c r="M22" i="2"/>
  <c r="G40" i="2"/>
  <c r="S33" i="2"/>
  <c r="K32" i="2"/>
  <c r="M34" i="2"/>
  <c r="I41" i="2"/>
  <c r="M41" i="2"/>
  <c r="G4" i="2"/>
  <c r="G12" i="2"/>
  <c r="G20" i="2"/>
  <c r="G24" i="2"/>
  <c r="Q26" i="2"/>
  <c r="Q34" i="2"/>
  <c r="Q38" i="2"/>
  <c r="G10" i="2"/>
  <c r="K42" i="2"/>
  <c r="O46" i="2"/>
  <c r="S25" i="2"/>
  <c r="K15" i="2"/>
  <c r="K3" i="2"/>
  <c r="Q27" i="2"/>
  <c r="Q35" i="2"/>
  <c r="S47" i="2"/>
  <c r="K23" i="2"/>
  <c r="M7" i="2"/>
  <c r="M15" i="2"/>
  <c r="Q41" i="2"/>
  <c r="O5" i="2"/>
  <c r="K9" i="2"/>
  <c r="G25" i="2"/>
  <c r="O33" i="2"/>
  <c r="G21" i="2"/>
  <c r="Q23" i="2"/>
  <c r="S13" i="2"/>
  <c r="O29" i="2"/>
  <c r="K16" i="2"/>
  <c r="S26" i="2"/>
  <c r="S10" i="2"/>
  <c r="S17" i="2"/>
  <c r="K24" i="2"/>
  <c r="S6" i="2"/>
  <c r="K28" i="2"/>
  <c r="I9" i="2"/>
  <c r="G19" i="2"/>
  <c r="Q6" i="2"/>
  <c r="G8" i="2"/>
  <c r="G16" i="2"/>
  <c r="O39" i="2"/>
  <c r="M4" i="2"/>
  <c r="M8" i="2"/>
  <c r="M12" i="2"/>
  <c r="M16" i="2"/>
  <c r="M20" i="2"/>
  <c r="M24" i="2"/>
  <c r="M32" i="2"/>
  <c r="S46" i="2"/>
  <c r="G18" i="2"/>
  <c r="O42" i="2"/>
  <c r="I46" i="2"/>
  <c r="S41" i="2"/>
  <c r="K31" i="2"/>
  <c r="I3" i="2"/>
  <c r="K11" i="2"/>
  <c r="Q47" i="2"/>
  <c r="I40" i="2"/>
  <c r="S7" i="2"/>
  <c r="S15" i="2"/>
  <c r="Q5" i="2"/>
  <c r="M40" i="2"/>
  <c r="O9" i="2"/>
  <c r="M25" i="2"/>
  <c r="Q33" i="2"/>
  <c r="G43" i="2"/>
  <c r="K13" i="2"/>
  <c r="Q29" i="2"/>
  <c r="I24" i="2"/>
  <c r="O20" i="2"/>
  <c r="M38" i="2"/>
  <c r="M46" i="2"/>
  <c r="K4" i="2"/>
  <c r="O16" i="2"/>
  <c r="O35" i="2"/>
  <c r="O19" i="2"/>
  <c r="S20" i="2"/>
  <c r="S24" i="2"/>
  <c r="S32" i="2"/>
  <c r="O2" i="2"/>
  <c r="M2" i="2"/>
  <c r="I42" i="2"/>
  <c r="Q46" i="2"/>
  <c r="O11" i="2"/>
  <c r="K47" i="2"/>
  <c r="G3" i="2"/>
  <c r="I11" i="2"/>
  <c r="K19" i="2"/>
  <c r="G5" i="2"/>
  <c r="Q7" i="2"/>
  <c r="Q15" i="2"/>
  <c r="I21" i="2"/>
  <c r="S40" i="2"/>
  <c r="Q9" i="2"/>
  <c r="K25" i="2"/>
  <c r="I45" i="2"/>
  <c r="K43" i="2"/>
  <c r="O13" i="2"/>
  <c r="I37" i="2"/>
  <c r="G14" i="2"/>
  <c r="M30" i="2"/>
  <c r="G32" i="2"/>
  <c r="G22" i="2"/>
  <c r="S22" i="2"/>
  <c r="O24" i="2"/>
  <c r="I32" i="2"/>
  <c r="K36" i="2"/>
  <c r="I12" i="2"/>
  <c r="Q4" i="2"/>
  <c r="Q8" i="2"/>
  <c r="Q12" i="2"/>
  <c r="Q16" i="2"/>
  <c r="Q20" i="2"/>
  <c r="Q24" i="2"/>
  <c r="Q32" i="2"/>
  <c r="M42" i="2"/>
  <c r="S2" i="2"/>
  <c r="Q42" i="2"/>
  <c r="I39" i="2"/>
  <c r="O27" i="2"/>
  <c r="G45" i="2"/>
  <c r="M3" i="2"/>
  <c r="G11" i="2"/>
  <c r="I19" i="2"/>
  <c r="G27" i="2"/>
  <c r="G35" i="2"/>
  <c r="K40" i="2"/>
  <c r="S21" i="2"/>
  <c r="Q40" i="2"/>
  <c r="G17" i="2"/>
  <c r="O25" i="2"/>
  <c r="O23" i="2"/>
  <c r="O31" i="2"/>
  <c r="I43" i="2"/>
  <c r="Q13" i="2"/>
  <c r="S37" i="2"/>
  <c r="K8" i="2"/>
  <c r="M14" i="2"/>
  <c r="K2" i="2"/>
  <c r="O3" i="2"/>
  <c r="O32" i="2"/>
  <c r="K39" i="2"/>
  <c r="O8" i="2"/>
</calcChain>
</file>

<file path=xl/comments1.xml><?xml version="1.0" encoding="utf-8"?>
<comments xmlns="http://schemas.openxmlformats.org/spreadsheetml/2006/main">
  <authors>
    <author>zob</author>
  </authors>
  <commentList>
    <comment ref="G1" authorId="0" shapeId="0">
      <text>
        <r>
          <rPr>
            <b/>
            <sz val="9"/>
            <color indexed="81"/>
            <rFont val="Calibri"/>
            <family val="2"/>
            <scheme val="minor"/>
          </rPr>
          <t>Filtername:</t>
        </r>
        <r>
          <rPr>
            <sz val="9"/>
            <color indexed="81"/>
            <rFont val="Calibri"/>
            <family val="2"/>
            <scheme val="minor"/>
          </rPr>
          <t xml:space="preserve">
Geben Sie hier die Bezeichnung Ihrer Graufilters ein.</t>
        </r>
      </text>
    </comment>
    <comment ref="V1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ISO:
</t>
        </r>
        <r>
          <rPr>
            <sz val="9"/>
            <color indexed="81"/>
            <rFont val="Calibri"/>
            <family val="2"/>
            <scheme val="minor"/>
          </rPr>
          <t>Diese Tabelle enthält die ISO-Werte, wie sie in der Nikon D810 ansteuerbar sind.</t>
        </r>
      </text>
    </comment>
    <comment ref="Y2" authorId="0" shapeId="0">
      <text>
        <r>
          <rPr>
            <b/>
            <sz val="9"/>
            <color indexed="81"/>
            <rFont val="Calibri"/>
            <family val="2"/>
            <scheme val="minor"/>
          </rPr>
          <t>Brennweite:</t>
        </r>
        <r>
          <rPr>
            <sz val="9"/>
            <color indexed="81"/>
            <rFont val="Calibri"/>
            <family val="2"/>
            <scheme val="minor"/>
          </rPr>
          <t xml:space="preserve">
Geben Sie hier die Brennweiten ein, zu welchen Sie Daten zur  Hyperfokalentferung benötigen.</t>
        </r>
      </text>
    </comment>
    <comment ref="Z2" authorId="0" shapeId="0">
      <text>
        <r>
          <rPr>
            <b/>
            <sz val="9"/>
            <color indexed="81"/>
            <rFont val="Calibri"/>
            <family val="2"/>
            <scheme val="minor"/>
          </rPr>
          <t>Blende:</t>
        </r>
        <r>
          <rPr>
            <sz val="9"/>
            <color indexed="81"/>
            <rFont val="Calibri"/>
            <family val="2"/>
            <scheme val="minor"/>
          </rPr>
          <t xml:space="preserve">
Geben Sie hier die Blenden ein, welche Sie für die Fotografie mit der Hyperfokaldistanz verwenden wollen.</t>
        </r>
      </text>
    </comment>
    <comment ref="AA2" authorId="0" shapeId="0">
      <text>
        <r>
          <rPr>
            <b/>
            <sz val="9"/>
            <color indexed="81"/>
            <rFont val="Calibri"/>
            <family val="2"/>
            <scheme val="minor"/>
          </rPr>
          <t>Nearpoint:</t>
        </r>
        <r>
          <rPr>
            <sz val="9"/>
            <color indexed="81"/>
            <rFont val="Calibri"/>
            <family val="2"/>
            <scheme val="minor"/>
          </rPr>
          <t xml:space="preserve">
Nächster Punkt zur Kamera, an dem die Schärfeausdehnung (bis unendlich) beginnt. </t>
        </r>
      </text>
    </comment>
    <comment ref="AB2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Fokuspunkt: </t>
        </r>
        <r>
          <rPr>
            <sz val="9"/>
            <color indexed="81"/>
            <rFont val="Calibri"/>
            <family val="2"/>
            <scheme val="minor"/>
          </rPr>
          <t>Entfernung, auf die scharf gestellt werden muss, um vom Nearpoint bis Unendlich alles  (akzeptabel) scharf abgebildet zu haben.</t>
        </r>
      </text>
    </comment>
    <comment ref="U34" authorId="0" shapeId="0">
      <text>
        <r>
          <rPr>
            <b/>
            <sz val="9"/>
            <color indexed="81"/>
            <rFont val="Calibri"/>
            <family val="2"/>
            <scheme val="minor"/>
          </rPr>
          <t>Brennweite:</t>
        </r>
        <r>
          <rPr>
            <sz val="9"/>
            <color indexed="81"/>
            <rFont val="Calibri"/>
            <family val="2"/>
            <scheme val="minor"/>
          </rPr>
          <t xml:space="preserve">
Geben Sie hier Objektiv und Brennweiten ein, die Sie für die Panoramafotografie mit den Nodalpunktadapter verwenden wollen.</t>
        </r>
      </text>
    </comment>
    <comment ref="V34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Skala:
</t>
        </r>
        <r>
          <rPr>
            <sz val="9"/>
            <color indexed="81"/>
            <rFont val="Calibri"/>
            <family val="2"/>
            <scheme val="minor"/>
          </rPr>
          <t>Geben Sie hier die auf der Skala Ihres Nodalpunktadapters ermittelten Werte ein.</t>
        </r>
      </text>
    </comment>
    <comment ref="G49" authorId="0" shapeId="0">
      <text>
        <r>
          <rPr>
            <b/>
            <sz val="9"/>
            <color indexed="81"/>
            <rFont val="Calibri"/>
            <family val="2"/>
            <scheme val="minor"/>
          </rPr>
          <t>Verlängerungsfaktor:</t>
        </r>
        <r>
          <rPr>
            <sz val="9"/>
            <color indexed="81"/>
            <rFont val="Calibri"/>
            <family val="2"/>
            <scheme val="minor"/>
          </rPr>
          <t xml:space="preserve">
Geben Sie hier die gemessene Neutraldichte Ihres Graufilters in Blendenstufen bis zwei Dezimalstellen nach dem Komma ein.</t>
        </r>
      </text>
    </comment>
    <comment ref="AB49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Zerstreungskreis (circle of confusion):
</t>
        </r>
        <r>
          <rPr>
            <sz val="9"/>
            <color indexed="81"/>
            <rFont val="Calibri"/>
            <family val="2"/>
            <scheme val="minor"/>
          </rPr>
          <t>Geben Sie hier den gewünschten Zerstreuungskreis in Abhänigkeit Ihres Systems ein.</t>
        </r>
      </text>
    </comment>
  </commentList>
</comments>
</file>

<file path=xl/sharedStrings.xml><?xml version="1.0" encoding="utf-8"?>
<sst xmlns="http://schemas.openxmlformats.org/spreadsheetml/2006/main" count="189" uniqueCount="133">
  <si>
    <t>30"</t>
  </si>
  <si>
    <t>25"</t>
  </si>
  <si>
    <t>20"</t>
  </si>
  <si>
    <t>15"</t>
  </si>
  <si>
    <t>13"</t>
  </si>
  <si>
    <t>10</t>
  </si>
  <si>
    <t>8</t>
  </si>
  <si>
    <t>6</t>
  </si>
  <si>
    <t>5</t>
  </si>
  <si>
    <t>4</t>
  </si>
  <si>
    <t>3</t>
  </si>
  <si>
    <t>2</t>
  </si>
  <si>
    <t>10"</t>
  </si>
  <si>
    <t>8"</t>
  </si>
  <si>
    <t>6"</t>
  </si>
  <si>
    <t>5"</t>
  </si>
  <si>
    <t>4"</t>
  </si>
  <si>
    <t>3"</t>
  </si>
  <si>
    <t>2.5"</t>
  </si>
  <si>
    <t>2"</t>
  </si>
  <si>
    <t>1.6"</t>
  </si>
  <si>
    <t>1.3"</t>
  </si>
  <si>
    <t>1"</t>
  </si>
  <si>
    <t>13</t>
  </si>
  <si>
    <t>15</t>
  </si>
  <si>
    <t>20</t>
  </si>
  <si>
    <t>25</t>
  </si>
  <si>
    <t>30</t>
  </si>
  <si>
    <t>40</t>
  </si>
  <si>
    <t>50</t>
  </si>
  <si>
    <t>60</t>
  </si>
  <si>
    <t>80</t>
  </si>
  <si>
    <t>100</t>
  </si>
  <si>
    <t>125</t>
  </si>
  <si>
    <t>160</t>
  </si>
  <si>
    <t>200</t>
  </si>
  <si>
    <t>250</t>
  </si>
  <si>
    <t>320</t>
  </si>
  <si>
    <t>400</t>
  </si>
  <si>
    <t>500</t>
  </si>
  <si>
    <t>640</t>
  </si>
  <si>
    <t>800</t>
  </si>
  <si>
    <t>1000</t>
  </si>
  <si>
    <t>40"</t>
  </si>
  <si>
    <t>2'</t>
  </si>
  <si>
    <t>32'</t>
  </si>
  <si>
    <t>50"</t>
  </si>
  <si>
    <t>1'40"</t>
  </si>
  <si>
    <t>26'40"</t>
  </si>
  <si>
    <t>3'20"</t>
  </si>
  <si>
    <t>21'20"</t>
  </si>
  <si>
    <t>5'20"</t>
  </si>
  <si>
    <t>2'40"</t>
  </si>
  <si>
    <t>10'40"</t>
  </si>
  <si>
    <t>1'20"</t>
  </si>
  <si>
    <t>1'</t>
  </si>
  <si>
    <t>4'</t>
  </si>
  <si>
    <t>Zeit</t>
  </si>
  <si>
    <t>ISO</t>
  </si>
  <si>
    <t>H03 (16M)</t>
  </si>
  <si>
    <t>H10 (25M)</t>
  </si>
  <si>
    <t>H20 (51M)</t>
  </si>
  <si>
    <t>H07 (20M)</t>
  </si>
  <si>
    <t>14-24 (14)</t>
  </si>
  <si>
    <t>14-24 (20)</t>
  </si>
  <si>
    <t>14-24 (18)</t>
  </si>
  <si>
    <t>14-24 (24)</t>
  </si>
  <si>
    <t>70-200 (85)</t>
  </si>
  <si>
    <t>70-200 (105)</t>
  </si>
  <si>
    <t>Blende</t>
  </si>
  <si>
    <t>8'</t>
  </si>
  <si>
    <t>16'</t>
  </si>
  <si>
    <t>6'40"</t>
  </si>
  <si>
    <t>13'20"</t>
  </si>
  <si>
    <t>14-24 (16)</t>
  </si>
  <si>
    <t>1h4'</t>
  </si>
  <si>
    <t>2h8'</t>
  </si>
  <si>
    <t>4h16'</t>
  </si>
  <si>
    <t>8h32'</t>
  </si>
  <si>
    <t>17h4'</t>
  </si>
  <si>
    <t>14-24 (15)</t>
  </si>
  <si>
    <t>42'40"</t>
  </si>
  <si>
    <t>53'20"</t>
  </si>
  <si>
    <t>1h46'40"</t>
  </si>
  <si>
    <t>2h50'40"</t>
  </si>
  <si>
    <t>3h33'20"</t>
  </si>
  <si>
    <t>1h25'20"</t>
  </si>
  <si>
    <t>5h46'40"</t>
  </si>
  <si>
    <t>7h13'20"</t>
  </si>
  <si>
    <t>11h33'20"</t>
  </si>
  <si>
    <t>14h26'40"</t>
  </si>
  <si>
    <t>23h6'40"</t>
  </si>
  <si>
    <t>Brennw.</t>
  </si>
  <si>
    <t>14</t>
  </si>
  <si>
    <t>Fokus</t>
  </si>
  <si>
    <t>Nodalpunkte (mm)</t>
  </si>
  <si>
    <t>Brennweite</t>
  </si>
  <si>
    <r>
      <t xml:space="preserve">Nikon D810 </t>
    </r>
    <r>
      <rPr>
        <sz val="7"/>
        <color theme="1"/>
        <rFont val="Arial"/>
        <family val="2"/>
      </rPr>
      <t>·</t>
    </r>
    <r>
      <rPr>
        <sz val="7"/>
        <color theme="1"/>
        <rFont val="Frutiger LT Std 55 Roman"/>
        <family val="2"/>
      </rPr>
      <t xml:space="preserve"> RRS BD810L · RRS MPR-CL II C</t>
    </r>
  </si>
  <si>
    <t>Skala</t>
  </si>
  <si>
    <t>+24h</t>
  </si>
  <si>
    <t>Belichtungszeit</t>
  </si>
  <si>
    <t>Hyperfokalentfernung (m)</t>
  </si>
  <si>
    <t>ohne Filter</t>
  </si>
  <si>
    <t>Range &gt;</t>
  </si>
  <si>
    <t>&lt; Range</t>
  </si>
  <si>
    <t>Zerstreuungskreis (coc)</t>
  </si>
  <si>
    <t>ND</t>
  </si>
  <si>
    <t>Near</t>
  </si>
  <si>
    <t>2,8</t>
  </si>
  <si>
    <t>2,5</t>
  </si>
  <si>
    <t>1,6</t>
  </si>
  <si>
    <t>1,3</t>
  </si>
  <si>
    <t>19 PC-E</t>
  </si>
  <si>
    <t>70-200 (135)</t>
  </si>
  <si>
    <t>X</t>
  </si>
  <si>
    <t>142</t>
  </si>
  <si>
    <t>2.5</t>
  </si>
  <si>
    <t>1.6</t>
  </si>
  <si>
    <t>1.3</t>
  </si>
  <si>
    <t>35 1.4G</t>
  </si>
  <si>
    <t>50 1.4G</t>
  </si>
  <si>
    <r>
      <t>70-200 (</t>
    </r>
    <r>
      <rPr>
        <sz val="9"/>
        <color theme="1"/>
        <rFont val="Frutiger LT Std 55 Roman"/>
        <family val="2"/>
      </rPr>
      <t>70)</t>
    </r>
  </si>
  <si>
    <t>L03 (50)</t>
  </si>
  <si>
    <t>L07 (40)</t>
  </si>
  <si>
    <t>L10 (31)</t>
  </si>
  <si>
    <t>© emmzett.com 16.12.2016</t>
  </si>
  <si>
    <t>Filter 1</t>
  </si>
  <si>
    <t>Filter 2</t>
  </si>
  <si>
    <t>Filter 3</t>
  </si>
  <si>
    <t>Filter 4</t>
  </si>
  <si>
    <t>Filter 5</t>
  </si>
  <si>
    <t>Filter 6</t>
  </si>
  <si>
    <t>Filter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</si>
</sst>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"/>
    <numFmt numFmtId="166" formatCode="hh:mm:ss;@"/>
    <numFmt numFmtId="167" formatCode="0.00000"/>
  </numFmts>
  <fonts count="22">
    <font>
      <sz val="11"/>
      <color theme="1"/>
      <name val="Calibri"/>
      <family val="2"/>
      <scheme val="minor"/>
    </font>
    <font>
      <sz val="8"/>
      <color theme="1"/>
      <name val="Frutiger LT Std 55 Roman"/>
      <family val="2"/>
    </font>
    <font>
      <sz val="8"/>
      <name val="Frutiger LT Std 55 Roman"/>
      <family val="2"/>
    </font>
    <font>
      <sz val="8"/>
      <color theme="1"/>
      <name val="Frutiger LT Std 55 Roman"/>
    </font>
    <font>
      <sz val="8"/>
      <color rgb="FF0070C0"/>
      <name val="Frutiger LT Std 55 Roman"/>
    </font>
    <font>
      <b/>
      <sz val="9"/>
      <color theme="1"/>
      <name val="Frutiger LT Std 55 Roman"/>
    </font>
    <font>
      <sz val="9"/>
      <color rgb="FF0070C0"/>
      <name val="Frutiger LT Std 55 Roman"/>
    </font>
    <font>
      <sz val="9"/>
      <color theme="1"/>
      <name val="Frutiger LT Std 55 Roman"/>
    </font>
    <font>
      <sz val="9"/>
      <name val="Frutiger LT Std 55 Roman"/>
    </font>
    <font>
      <sz val="9"/>
      <color theme="1"/>
      <name val="Frutiger LT Std 55 Roman"/>
      <family val="2"/>
    </font>
    <font>
      <sz val="9"/>
      <name val="Frutiger LT Std 55 Roman"/>
      <family val="2"/>
    </font>
    <font>
      <sz val="7"/>
      <color theme="1"/>
      <name val="Frutiger LT Std 55 Roman"/>
      <family val="2"/>
    </font>
    <font>
      <sz val="7"/>
      <color theme="1"/>
      <name val="Arial"/>
      <family val="2"/>
    </font>
    <font>
      <sz val="9"/>
      <color rgb="FFFF0000"/>
      <name val="Frutiger LT Std 55 Roman"/>
    </font>
    <font>
      <sz val="9"/>
      <color theme="2" tint="-0.499984740745262"/>
      <name val="Frutiger LT Std 55 Roman"/>
    </font>
    <font>
      <sz val="8"/>
      <color theme="2" tint="-0.499984740745262"/>
      <name val="Frutiger LT Std 55 Roman"/>
    </font>
    <font>
      <b/>
      <sz val="9"/>
      <name val="Frutiger LT Std 55 Roman"/>
    </font>
    <font>
      <b/>
      <sz val="9"/>
      <color theme="0" tint="-0.34998626667073579"/>
      <name val="Frutiger LT Std 55 Roman"/>
    </font>
    <font>
      <sz val="9"/>
      <color theme="0" tint="-0.34998626667073579"/>
      <name val="Frutiger LT Std 55 Roman"/>
    </font>
    <font>
      <b/>
      <sz val="9"/>
      <color indexed="81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9"/>
      <color theme="2" tint="-0.499984740745262"/>
      <name val="Frutiger LT Std 55 Roman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167" fontId="13" fillId="0" borderId="0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165" fontId="7" fillId="0" borderId="2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9" xfId="0" applyFont="1" applyFill="1" applyBorder="1" applyAlignment="1"/>
    <xf numFmtId="0" fontId="7" fillId="0" borderId="0" xfId="0" applyFont="1" applyFill="1" applyAlignment="1"/>
    <xf numFmtId="0" fontId="7" fillId="0" borderId="2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167" fontId="18" fillId="0" borderId="2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167" fontId="18" fillId="2" borderId="2" xfId="0" applyNumberFormat="1" applyFont="1" applyFill="1" applyBorder="1" applyAlignment="1">
      <alignment horizontal="center" vertical="center"/>
    </xf>
    <xf numFmtId="167" fontId="18" fillId="2" borderId="22" xfId="0" applyNumberFormat="1" applyFont="1" applyFill="1" applyBorder="1" applyAlignment="1">
      <alignment horizontal="center" vertical="center"/>
    </xf>
    <xf numFmtId="1" fontId="8" fillId="2" borderId="2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" fontId="8" fillId="2" borderId="25" xfId="0" applyNumberFormat="1" applyFont="1" applyFill="1" applyBorder="1" applyAlignment="1">
      <alignment horizontal="center" vertical="center"/>
    </xf>
    <xf numFmtId="167" fontId="8" fillId="2" borderId="22" xfId="0" applyNumberFormat="1" applyFont="1" applyFill="1" applyBorder="1" applyAlignment="1">
      <alignment horizontal="center" vertical="center"/>
    </xf>
    <xf numFmtId="165" fontId="7" fillId="2" borderId="22" xfId="0" applyNumberFormat="1" applyFont="1" applyFill="1" applyBorder="1" applyAlignment="1">
      <alignment horizontal="center" vertical="center"/>
    </xf>
    <xf numFmtId="2" fontId="8" fillId="2" borderId="22" xfId="0" applyNumberFormat="1" applyFont="1" applyFill="1" applyBorder="1" applyAlignment="1">
      <alignment horizontal="center" vertical="center"/>
    </xf>
    <xf numFmtId="2" fontId="8" fillId="2" borderId="21" xfId="0" applyNumberFormat="1" applyFont="1" applyFill="1" applyBorder="1" applyAlignment="1">
      <alignment horizontal="center" vertical="center"/>
    </xf>
    <xf numFmtId="167" fontId="18" fillId="2" borderId="21" xfId="0" applyNumberFormat="1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1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67" fontId="18" fillId="2" borderId="1" xfId="0" applyNumberFormat="1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167" fontId="18" fillId="2" borderId="24" xfId="0" applyNumberFormat="1" applyFont="1" applyFill="1" applyBorder="1" applyAlignment="1">
      <alignment horizontal="center" vertical="center"/>
    </xf>
    <xf numFmtId="1" fontId="8" fillId="2" borderId="24" xfId="0" applyNumberFormat="1" applyFont="1" applyFill="1" applyBorder="1" applyAlignment="1">
      <alignment horizontal="center" vertical="center"/>
    </xf>
    <xf numFmtId="167" fontId="8" fillId="2" borderId="24" xfId="0" applyNumberFormat="1" applyFont="1" applyFill="1" applyBorder="1" applyAlignment="1">
      <alignment horizontal="center" vertical="center"/>
    </xf>
    <xf numFmtId="1" fontId="8" fillId="2" borderId="19" xfId="0" applyNumberFormat="1" applyFont="1" applyFill="1" applyBorder="1" applyAlignment="1">
      <alignment horizontal="center" vertical="center"/>
    </xf>
    <xf numFmtId="165" fontId="7" fillId="2" borderId="24" xfId="0" applyNumberFormat="1" applyFont="1" applyFill="1" applyBorder="1" applyAlignment="1">
      <alignment horizontal="center" vertical="center"/>
    </xf>
    <xf numFmtId="2" fontId="8" fillId="2" borderId="24" xfId="0" applyNumberFormat="1" applyFont="1" applyFill="1" applyBorder="1" applyAlignment="1">
      <alignment horizontal="center" vertical="center"/>
    </xf>
    <xf numFmtId="167" fontId="18" fillId="2" borderId="17" xfId="0" applyNumberFormat="1" applyFont="1" applyFill="1" applyBorder="1" applyAlignment="1">
      <alignment horizontal="center" vertical="center"/>
    </xf>
    <xf numFmtId="2" fontId="8" fillId="2" borderId="14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2" fontId="8" fillId="2" borderId="16" xfId="0" applyNumberFormat="1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2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71"/>
  <sheetViews>
    <sheetView tabSelected="1" zoomScale="140" zoomScaleNormal="140" workbookViewId="0">
      <pane ySplit="1" topLeftCell="A2" activePane="bottomLeft" state="frozen"/>
      <selection pane="bottomLeft"/>
    </sheetView>
  </sheetViews>
  <sheetFormatPr baseColWidth="10" defaultColWidth="11.42578125" defaultRowHeight="11.25"/>
  <cols>
    <col min="1" max="1" width="8.5703125" style="1" customWidth="1"/>
    <col min="2" max="2" width="5" style="31" hidden="1" customWidth="1"/>
    <col min="3" max="3" width="9.5703125" style="31" hidden="1" customWidth="1"/>
    <col min="4" max="5" width="8.42578125" style="31" hidden="1" customWidth="1"/>
    <col min="6" max="6" width="13.5703125" style="4" hidden="1" customWidth="1"/>
    <col min="7" max="7" width="8.5703125" style="36" customWidth="1"/>
    <col min="8" max="8" width="15.140625" style="36" hidden="1" customWidth="1"/>
    <col min="9" max="9" width="8.5703125" style="36" customWidth="1"/>
    <col min="10" max="10" width="15.7109375" style="37" hidden="1" customWidth="1"/>
    <col min="11" max="11" width="8.5703125" style="37" customWidth="1"/>
    <col min="12" max="12" width="15.140625" style="37" hidden="1" customWidth="1"/>
    <col min="13" max="13" width="8.5703125" style="37" customWidth="1"/>
    <col min="14" max="14" width="15.28515625" style="26" hidden="1" customWidth="1"/>
    <col min="15" max="15" width="8.5703125" style="25" customWidth="1"/>
    <col min="16" max="16" width="15.28515625" style="9" hidden="1" customWidth="1"/>
    <col min="17" max="17" width="8.5703125" style="9" customWidth="1"/>
    <col min="18" max="18" width="15.28515625" style="4" hidden="1" customWidth="1"/>
    <col min="19" max="19" width="8.5703125" style="1" customWidth="1"/>
    <col min="20" max="20" width="13.85546875" style="1" bestFit="1" customWidth="1"/>
    <col min="21" max="22" width="11.42578125" style="1" customWidth="1"/>
    <col min="23" max="24" width="8.5703125" style="1" customWidth="1"/>
    <col min="25" max="28" width="7.140625" style="1" customWidth="1"/>
    <col min="29" max="16384" width="11.42578125" style="1"/>
  </cols>
  <sheetData>
    <row r="1" spans="1:34" s="2" customFormat="1" ht="13.5" customHeight="1">
      <c r="A1" s="15" t="s">
        <v>57</v>
      </c>
      <c r="B1" s="53" t="s">
        <v>57</v>
      </c>
      <c r="C1" s="54" t="s">
        <v>102</v>
      </c>
      <c r="D1" s="54" t="s">
        <v>103</v>
      </c>
      <c r="E1" s="54" t="s">
        <v>104</v>
      </c>
      <c r="F1" s="54" t="str">
        <f>G1 &amp; " dezimal"</f>
        <v>Filter 1 dezimal</v>
      </c>
      <c r="G1" s="38" t="s">
        <v>126</v>
      </c>
      <c r="H1" s="38" t="str">
        <f>I1 &amp; " dezimal"</f>
        <v>Filter 2 dezimal</v>
      </c>
      <c r="I1" s="39" t="s">
        <v>127</v>
      </c>
      <c r="J1" s="39" t="str">
        <f>K1 &amp; " dezimal"</f>
        <v>Filter 3 dezimal</v>
      </c>
      <c r="K1" s="38" t="s">
        <v>128</v>
      </c>
      <c r="L1" s="57" t="str">
        <f>M1 &amp; " dezimal"</f>
        <v>Filter 4 dezimal</v>
      </c>
      <c r="M1" s="24" t="s">
        <v>129</v>
      </c>
      <c r="N1" s="57" t="str">
        <f>O1 &amp; " dezimal"</f>
        <v>Filter 5 dezimal</v>
      </c>
      <c r="O1" s="39" t="s">
        <v>130</v>
      </c>
      <c r="P1" s="58" t="str">
        <f>Q1 &amp; " dezimal"</f>
        <v>Filter 6 dezimal</v>
      </c>
      <c r="Q1" s="52" t="s">
        <v>131</v>
      </c>
      <c r="R1" s="53" t="str">
        <f>S1 &amp; " dezimal"</f>
        <v>Filter 7 dezimal</v>
      </c>
      <c r="S1" s="40" t="s">
        <v>132</v>
      </c>
      <c r="T1" s="51"/>
      <c r="U1" s="16" t="s">
        <v>69</v>
      </c>
      <c r="V1" s="16" t="s">
        <v>58</v>
      </c>
      <c r="W1" s="138" t="s">
        <v>100</v>
      </c>
      <c r="X1" s="138"/>
      <c r="Y1" s="139" t="s">
        <v>101</v>
      </c>
      <c r="Z1" s="140"/>
      <c r="AA1" s="140"/>
      <c r="AB1" s="141"/>
      <c r="AC1" s="47"/>
    </row>
    <row r="2" spans="1:34" s="2" customFormat="1" ht="9.75" customHeight="1">
      <c r="A2" s="81" t="s">
        <v>42</v>
      </c>
      <c r="B2" s="82">
        <v>1000</v>
      </c>
      <c r="C2" s="83">
        <f>1/B2</f>
        <v>1E-3</v>
      </c>
      <c r="D2" s="83">
        <v>8.9999999999999998E-4</v>
      </c>
      <c r="E2" s="83">
        <f t="shared" ref="E2:E12" si="0">SUM(C2,(C3-C2)/2)-0.00001</f>
        <v>1.1150000000000001E-3</v>
      </c>
      <c r="F2" s="84">
        <f>C2*2^$G$49</f>
        <v>8.0000000000000002E-3</v>
      </c>
      <c r="G2" s="85" t="str">
        <f>IF(AND(F2&gt;=$D$2,F2&lt;$E$2),$A$2,IF(AND(F2&gt;=$D$3,F2&lt;$E$3),$A$3,IF(AND(F2&gt;=$D$4,F2&lt;$E$4),$A$4,IF(AND(F2&gt;=$D$5,F2&lt;$E$5),$A$5,IF(AND(F2&gt;=$D$6,F2&lt;$E$6),$A$6,IF(AND(F2&gt;=$D$7,F2&lt;$E$7),$A$7,IF(AND(F2&gt;=$D$8,F2&lt;$E$8),$A$8,IF(AND(F2&gt;=$D$9,F2&lt;$E$9),$A$9,IF(AND(F2&gt;=$D$10,F2&lt;$E$10),$A$10,IF(AND(F2&gt;=$D$11,F2&lt;$E$11),$A$11,IF(AND(F2&gt;=$D$12,F2&lt;$E$12),$A$12,IF(AND(F2&gt;=$D$13,F2&lt;$E$13),$A$13,IF(AND(F2&gt;=$D$14,F2&lt;$E$14),$A$14,IF(AND(F2&gt;=$D$15,F2&lt;$E$15),$A$15,IF(AND(F2&gt;=$D$16,F2&lt;$E$16),$A$16,IF(AND(F2&gt;=$D$17,F2&lt;$E$17),$A$17,IF(AND(F2&gt;=$D$18,F2&lt;$E$18),$A$18,IF(AND(F2&gt;=$D$19,F2&lt;$E$19),$A$19,IF(AND(F2&gt;=$D$20,F2&lt;$E$20),$A$20,IF(AND(F2&gt;=$D$21,F2&lt;$E$21),$A$21,IF(AND(F2&gt;=$D$22,F2&lt;$E$22),$A$22,IF(AND(F2&gt;=$D$23,F2&lt;$E$23),$A$23,IF(AND(F2&gt;=$D$24,F2&lt;$E$24),$A$24,IF(AND(F2&gt;=$D$25,F2&lt;$E$25),$A$25,IF(AND(F2&gt;=$D$26,F2&lt;$E$26),$A$26,IF(AND(F2&gt;=$D$27,F2&lt;$E$27),$A$27,IF(AND(F2&gt;=$D$28,F2&lt;$E$28),$A$28,IF(AND(F2&gt;=$D$29,F2&lt;$E$29),$A$29,IF(AND(F2&gt;=$D$30,F2&lt;$E$30),$A$30,IF(AND(F2&gt;=$D$31,F2&lt;$E$31),$A$31,IF(AND(F2&gt;=$D$32,F2&lt;$E$32),$A$32,IF(AND(F2&gt;=$D$33,F2&lt;$E$33),$A$33,IF(AND(F2&gt;=$D$34,F2&lt;$E$34),$A$34,IF(AND(F2&gt;=$D$35,F2&lt;$E$35),$A$35,IF(AND(F2&gt;=$D$36,F2&lt;$E$36),$A$36,IF(AND(F2&gt;=$D$37,F2&lt;$E$37),$A$37,IF((F2&gt;=86400),"+24h",IF((F2&gt;=3),IF(TEXT(F2/86400,"h")="0","",TEXT(F2/86400,"h")&amp;"h") &amp; IF(TEXT(F2/86400,"m")="0","",TEXT(F2/86400,"m")&amp;"'") &amp; IF(TEXT(F2/86400,"s")="0","",TEXT(F2/86400,"s")&amp;"''"),UNKLAR))))))))))))))))))))))))))))))))))))))</f>
        <v>125</v>
      </c>
      <c r="H2" s="86">
        <f t="shared" ref="H2:H46" si="1">C2*2^$I$49</f>
        <v>6.4000000000000001E-2</v>
      </c>
      <c r="I2" s="87" t="str">
        <f>IF(AND(H2&gt;=$D$2,H2&lt;$E$2),$A$2,IF(AND(H2&gt;=$D$3,H2&lt;$E$3),$A$3,IF(AND(H2&gt;=$D$4,H2&lt;$E$4),$A$4,IF(AND(H2&gt;=$D$5,H2&lt;$E$5),$A$5,IF(AND(H2&gt;=$D$6,H2&lt;$E$6),$A$6,IF(AND(H2&gt;=$D$7,H2&lt;$E$7),$A$7,IF(AND(H2&gt;=$D$8,H2&lt;$E$8),$A$8,IF(AND(H2&gt;=$D$9,H2&lt;$E$9),$A$9,IF(AND(H2&gt;=$D$10,H2&lt;$E$10),$A$10,IF(AND(H2&gt;=$D$11,H2&lt;$E$11),$A$11,IF(AND(H2&gt;=$D$12,H2&lt;$E$12),$A$12,IF(AND(H2&gt;=$D$13,H2&lt;$E$13),$A$13,IF(AND(H2&gt;=$D$14,H2&lt;$E$14),$A$14,IF(AND(H2&gt;=$D$15,H2&lt;$E$15),$A$15,IF(AND(H2&gt;=$D$16,H2&lt;$E$16),$A$16,IF(AND(H2&gt;=$D$17,H2&lt;$E$17),$A$17,IF(AND(H2&gt;=$D$18,H2&lt;$E$18),$A$18,IF(AND(H2&gt;=$D$19,H2&lt;$E$19),$A$19,IF(AND(H2&gt;=$D$20,H2&lt;$E$20),$A$20,IF(AND(H2&gt;=$D$21,H2&lt;$E$21),$A$21,IF(AND(H2&gt;=$D$22,H2&lt;$E$22),$A$22,IF(AND(H2&gt;=$D$23,H2&lt;$E$23),$A$23,IF(AND(H2&gt;=$D$24,H2&lt;$E$24),$A$24,IF(AND(H2&gt;=$D$25,H2&lt;$E$25),$A$25,IF(AND(H2&gt;=$D$26,H2&lt;$E$26),$A$26,IF(AND(H2&gt;=$D$27,H2&lt;$E$27),$A$27,IF(AND(H2&gt;=$D$28,H2&lt;$E$28),$A$28,IF(AND(H2&gt;=$D$29,H2&lt;$E$29),$A$29,IF(AND(H2&gt;=$D$30,H2&lt;$E$30),$A$30,IF(AND(H2&gt;=$D$31,H2&lt;$E$31),$A$31,IF(AND(H2&gt;=$D$32,H2&lt;$E$32),$A$32,IF(AND(H2&gt;=$D$33,H2&lt;$E$33),$A$33,IF(AND(H2&gt;=$D$34,H2&lt;$E$34),$A$34,IF(AND(H2&gt;=$D$35,H2&lt;$E$35),$A$35,IF(AND(H2&gt;=$D$36,H2&lt;$E$36),$A$36,IF(AND(H2&gt;=$D$37,H2&lt;$E$37),$A$37,IF((H2&gt;=86400),"+24h",IF((H2&gt;=3),IF(TEXT(H2/86400,"h")="0","",TEXT(H2/86400,"h")&amp;"h") &amp; IF(TEXT(H2/86400,"m")="0","",TEXT(H2/86400,"m")&amp;"'") &amp; IF(TEXT(H2/86400,"s")="0","",TEXT(H2/86400,"s")&amp;"''"),UNKLAR))))))))))))))))))))))))))))))))))))))</f>
        <v>15</v>
      </c>
      <c r="J2" s="88">
        <f>C2*2^$K$49</f>
        <v>1.024</v>
      </c>
      <c r="K2" s="85" t="str">
        <f>IF(AND(J2&gt;=$D$2,J2&lt;$E$2),$A$2,IF(AND(J2&gt;=$D$3,J2&lt;$E$3),$A$3,IF(AND(J2&gt;=$D$4,J2&lt;$E$4),$A$4,IF(AND(J2&gt;=$D$5,J2&lt;$E$5),$A$5,IF(AND(J2&gt;=$D$6,J2&lt;$E$6),$A$6,IF(AND(J2&gt;=$D$7,J2&lt;$E$7),$A$7,IF(AND(J2&gt;=$D$8,J2&lt;$E$8),$A$8,IF(AND(J2&gt;=$D$9,J2&lt;$E$9),$A$9,IF(AND(J2&gt;=$D$10,J2&lt;$E$10),$A$10,IF(AND(J2&gt;=$D$11,J2&lt;$E$11),$A$11,IF(AND(J2&gt;=$D$12,J2&lt;$E$12),$A$12,IF(AND(J2&gt;=$D$13,J2&lt;$E$13),$A$13,IF(AND(J2&gt;=$D$14,J2&lt;$E$14),$A$14,IF(AND(J2&gt;=$D$15,J2&lt;$E$15),$A$15,IF(AND(J2&gt;=$D$16,J2&lt;$E$16),$A$16,IF(AND(J2&gt;=$D$17,J2&lt;$E$17),$A$17,IF(AND(J2&gt;=$D$18,J2&lt;$E$18),$A$18,IF(AND(J2&gt;=$D$19,J2&lt;$E$19),$A$19,IF(AND(J2&gt;=$D$20,J2&lt;$E$20),$A$20,IF(AND(J2&gt;=$D$21,J2&lt;$E$21),$A$21,IF(AND(J2&gt;=$D$22,J2&lt;$E$22),$A$22,IF(AND(J2&gt;=$D$23,J2&lt;$E$23),$A$23,IF(AND(J2&gt;=$D$24,J2&lt;$E$24),$A$24,IF(AND(J2&gt;=$D$25,J2&lt;$E$25),$A$25,IF(AND(J2&gt;=$D$26,J2&lt;$E$26),$A$26,IF(AND(J2&gt;=$D$27,J2&lt;$E$27),$A$27,IF(AND(J2&gt;=$D$28,J2&lt;$E$28),$A$28,IF(AND(J2&gt;=$D$29,J2&lt;$E$29),$A$29,IF(AND(J2&gt;=$D$30,J2&lt;$E$30),$A$30,IF(AND(J2&gt;=$D$31,J2&lt;$E$31),$A$31,IF(AND(J2&gt;=$D$32,J2&lt;$E$32),$A$32,IF(AND(J2&gt;=$D$33,J2&lt;$E$33),$A$33,IF(AND(J2&gt;=$D$34,J2&lt;$E$34),$A$34,IF(AND(J2&gt;=$D$35,J2&lt;$E$35),$A$35,IF(AND(J2&gt;=$D$36,J2&lt;$E$36),$A$36,IF(AND(J2&gt;=$D$37,J2&lt;$E$37),$A$37,IF((J2&gt;=86400),"+24h",IF((J2&gt;=3),IF(TEXT(J2/86400,"h")="0","",TEXT(J2/86400,"h")&amp;"h") &amp; IF(TEXT(J2/86400,"m")="0","",TEXT(J2/86400,"m")&amp;"'") &amp; IF(TEXT(J2/86400,"s")="0","",TEXT(J2/86400,"s")&amp;"''"),UNKLAR))))))))))))))))))))))))))))))))))))))</f>
        <v>1"</v>
      </c>
      <c r="L2" s="84">
        <f>C2*2^$M$49</f>
        <v>32.768000000000001</v>
      </c>
      <c r="M2" s="89" t="str">
        <f>IF(AND(L2&gt;=$D$2,L2&lt;$E$2),$A$2,IF(AND(L2&gt;=$D$3,L2&lt;$E$3),$A$3,IF(AND(L2&gt;=$D$4,L2&lt;$E$4),$A$4,IF(AND(L2&gt;=$D$5,L2&lt;$E$5),$A$5,IF(AND(L2&gt;=$D$6,L2&lt;$E$6),$A$6,IF(AND(L2&gt;=$D$7,L2&lt;$E$7),$A$7,IF(AND(L2&gt;=$D$8,L2&lt;$E$8),$A$8,IF(AND(L2&gt;=$D$9,L2&lt;$E$9),$A$9,IF(AND(L2&gt;=$D$10,L2&lt;$E$10),$A$10,IF(AND(L2&gt;=$D$11,L2&lt;$E$11),$A$11,IF(AND(L2&gt;=$D$12,L2&lt;$E$12),$A$12,IF(AND(L2&gt;=$D$13,L2&lt;$E$13),$A$13,IF(AND(L2&gt;=$D$14,L2&lt;$E$14),$A$14,IF(AND(L2&gt;=$D$15,L2&lt;$E$15),$A$15,IF(AND(L2&gt;=$D$16,L2&lt;$E$16),$A$16,IF(AND(L2&gt;=$D$17,L2&lt;$E$17),$A$17,IF(AND(L2&gt;=$D$18,L2&lt;$E$18),$A$18,IF(AND(L2&gt;=$D$19,L2&lt;$E$19),$A$19,IF(AND(L2&gt;=$D$20,L2&lt;$E$20),$A$20,IF(AND(L2&gt;=$D$21,L2&lt;$E$21),$A$21,IF(AND(L2&gt;=$D$22,L2&lt;$E$22),$A$22,IF(AND(L2&gt;=$D$23,L2&lt;$E$23),$A$23,IF(AND(L2&gt;=$D$24,L2&lt;$E$24),$A$24,IF(AND(L2&gt;=$D$25,L2&lt;$E$25),$A$25,IF(AND(L2&gt;=$D$26,L2&lt;$E$26),$A$26,IF(AND(L2&gt;=$D$27,L2&lt;$E$27),$A$27,IF(AND(L2&gt;=$D$28,L2&lt;$E$28),$A$28,IF(AND(L2&gt;=$D$29,L2&lt;$E$29),$A$29,IF(AND(L2&gt;=$D$30,L2&lt;$E$30),$A$30,IF(AND(L2&gt;=$D$31,L2&lt;$E$31),$A$31,IF(AND(L2&gt;=$D$32,L2&lt;$E$32),$A$32,IF(AND(L2&gt;=$D$33,L2&lt;$E$33),$A$33,IF(AND(L2&gt;=$D$34,L2&lt;$E$34),$A$34,IF(AND(L2&gt;=$D$35,L2&lt;$E$35),$A$35,IF(AND(L2&gt;=$D$36,L2&lt;$E$36),$A$36,IF(AND(L2&gt;=$D$37,L2&lt;$E$37),$A$37,IF((L2&gt;=86400),"+24h",IF((L2&gt;=3),IF(TEXT(L2/86400,"h")="0","",TEXT(L2/86400,"h")&amp;"h") &amp; IF(TEXT(L2/86400,"m")="0","",TEXT(L2/86400,"m")&amp;"'") &amp; IF(TEXT(L2/86400,"s")="0","",TEXT(L2/86400,"s")&amp;"''"),UNKLAR))))))))))))))))))))))))))))))))))))))</f>
        <v>33''</v>
      </c>
      <c r="N2" s="84">
        <f>C2*2^$O$49</f>
        <v>8.0000000000000002E-3</v>
      </c>
      <c r="O2" s="90" t="str">
        <f>IF(AND(N2&gt;=$D$2,N2&lt;$E$2),$A$2,IF(AND(N2&gt;=$D$3,N2&lt;$E$3),$A$3,IF(AND(N2&gt;=$D$4,N2&lt;$E$4),$A$4,IF(AND(N2&gt;=$D$5,N2&lt;$E$5),$A$5,IF(AND(N2&gt;=$D$6,N2&lt;$E$6),$A$6,IF(AND(N2&gt;=$D$7,N2&lt;$E$7),$A$7,IF(AND(N2&gt;=$D$8,N2&lt;$E$8),$A$8,IF(AND(N2&gt;=$D$9,N2&lt;$E$9),$A$9,IF(AND(N2&gt;=$D$10,N2&lt;$E$10),$A$10,IF(AND(N2&gt;=$D$11,N2&lt;$E$11),$A$11,IF(AND(N2&gt;=$D$12,N2&lt;$E$12),$A$12,IF(AND(N2&gt;=$D$13,N2&lt;$E$13),$A$13,IF(AND(N2&gt;=$D$14,N2&lt;$E$14),$A$14,IF(AND(N2&gt;=$D$15,N2&lt;$E$15),$A$15,IF(AND(N2&gt;=$D$16,N2&lt;$E$16),$A$16,IF(AND(N2&gt;=$D$17,N2&lt;$E$17),$A$17,IF(AND(N2&gt;=$D$18,N2&lt;$E$18),$A$18,IF(AND(N2&gt;=$D$19,N2&lt;$E$19),$A$19,IF(AND(N2&gt;=$D$20,N2&lt;$E$20),$A$20,IF(AND(N2&gt;=$D$21,N2&lt;$E$21),$A$21,IF(AND(N2&gt;=$D$22,N2&lt;$E$22),$A$22,IF(AND(N2&gt;=$D$23,N2&lt;$E$23),$A$23,IF(AND(N2&gt;=$D$24,N2&lt;$E$24),$A$24,IF(AND(N2&gt;=$D$25,N2&lt;$E$25),$A$25,IF(AND(N2&gt;=$D$26,N2&lt;$E$26),$A$26,IF(AND(N2&gt;=$D$27,N2&lt;$E$27),$A$27,IF(AND(N2&gt;=$D$28,N2&lt;$E$28),$A$28,IF(AND(N2&gt;=$D$29,N2&lt;$E$29),$A$29,IF(AND(N2&gt;=$D$30,N2&lt;$E$30),$A$30,IF(AND(N2&gt;=$D$31,N2&lt;$E$31),$A$31,IF(AND(N2&gt;=$D$32,N2&lt;$E$32),$A$32,IF(AND(N2&gt;=$D$33,N2&lt;$E$33),$A$33,IF(AND(N2&gt;=$D$34,N2&lt;$E$34),$A$34,IF(AND(N2&gt;=$D$35,N2&lt;$E$35),$A$35,IF(AND(N2&gt;=$D$36,N2&lt;$E$36),$A$36,IF(AND(N2&gt;=$D$37,N2&lt;$E$37),$A$37,IF((N2&gt;=86400),"+24h",IF((N2&gt;=3),IF(TEXT(N2/86400,"h")="0","",TEXT(N2/86400,"h")&amp;"h") &amp; IF(TEXT(N2/86400,"m")="0","",TEXT(N2/86400,"m")&amp;"'") &amp; IF(TEXT(N2/86400,"s")="0","",TEXT(N2/86400,"s")&amp;"''"),UNKLAR))))))))))))))))))))))))))))))))))))))</f>
        <v>125</v>
      </c>
      <c r="P2" s="84">
        <f>C2*2^$Q$49</f>
        <v>6.4000000000000001E-2</v>
      </c>
      <c r="Q2" s="91" t="str">
        <f>IF(AND(P2&gt;=$D$2,P2&lt;$E$2),$A$2,IF(AND(P2&gt;=$D$3,P2&lt;$E$3),$A$3,IF(AND(P2&gt;=$D$4,P2&lt;$E$4),$A$4,IF(AND(P2&gt;=$D$5,P2&lt;$E$5),$A$5,IF(AND(P2&gt;=$D$6,P2&lt;$E$6),$A$6,IF(AND(P2&gt;=$D$7,P2&lt;$E$7),$A$7,IF(AND(P2&gt;=$D$8,P2&lt;$E$8),$A$8,IF(AND(P2&gt;=$D$9,P2&lt;$E$9),$A$9,IF(AND(P2&gt;=$D$10,P2&lt;$E$10),$A$10,IF(AND(P2&gt;=$D$11,P2&lt;$E$11),$A$11,IF(AND(P2&gt;=$D$12,P2&lt;$E$12),$A$12,IF(AND(P2&gt;=$D$13,P2&lt;$E$13),$A$13,IF(AND(P2&gt;=$D$14,P2&lt;$E$14),$A$14,IF(AND(P2&gt;=$D$15,P2&lt;$E$15),$A$15,IF(AND(P2&gt;=$D$16,P2&lt;$E$16),$A$16,IF(AND(P2&gt;=$D$17,P2&lt;$E$17),$A$17,IF(AND(P2&gt;=$D$18,P2&lt;$E$18),$A$18,IF(AND(P2&gt;=$D$19,P2&lt;$E$19),$A$19,IF(AND(P2&gt;=$D$20,P2&lt;$E$20),$A$20,IF(AND(P2&gt;=$D$21,P2&lt;$E$21),$A$21,IF(AND(P2&gt;=$D$22,P2&lt;$E$22),$A$22,IF(AND(P2&gt;=$D$23,P2&lt;$E$23),$A$23,IF(AND(P2&gt;=$D$24,P2&lt;$E$24),$A$24,IF(AND(P2&gt;=$D$25,P2&lt;$E$25),$A$25,IF(AND(P2&gt;=$D$26,P2&lt;$E$26),$A$26,IF(AND(P2&gt;=$D$27,P2&lt;$E$27),$A$27,IF(AND(P2&gt;=$D$28,P2&lt;$E$28),$A$28,IF(AND(P2&gt;=$D$29,P2&lt;$E$29),$A$29,IF(AND(P2&gt;=$D$30,P2&lt;$E$30),$A$30,IF(AND(P2&gt;=$D$31,P2&lt;$E$31),$A$31,IF(AND(P2&gt;=$D$32,P2&lt;$E$32),$A$32,IF(AND(P2&gt;=$D$33,P2&lt;$E$33),$A$33,IF(AND(P2&gt;=$D$34,P2&lt;$E$34),$A$34,IF(AND(P2&gt;=$D$35,P2&lt;$E$35),$A$35,IF(AND(P2&gt;=$D$36,P2&lt;$E$36),$A$36,IF(AND(P2&gt;=$D$37,P2&lt;$E$37),$A$37,IF((P2&gt;=86400),"+24h",IF((P2&gt;=3),IF(TEXT(P2/86400,"h")="0","",TEXT(P2/86400,"h")&amp;"h") &amp; IF(TEXT(P2/86400,"m")="0","",TEXT(P2/86400,"m")&amp;"'") &amp; IF(TEXT(P2/86400,"s")="0","",TEXT(P2/86400,"s")&amp;"''"),UNKLAR))))))))))))))))))))))))))))))))))))))</f>
        <v>15</v>
      </c>
      <c r="R2" s="92">
        <f>C2*2^$S$49</f>
        <v>1.024</v>
      </c>
      <c r="S2" s="93" t="str">
        <f>IF(AND(R2&gt;=$D$2,R2&lt;$E$2),$A$2,IF(AND(R2&gt;=$D$3,R2&lt;$E$3),$A$3,IF(AND(R2&gt;=$D$4,R2&lt;$E$4),$A$4,IF(AND(R2&gt;=$D$5,R2&lt;$E$5),$A$5,IF(AND(R2&gt;=$D$6,R2&lt;$E$6),$A$6,IF(AND(R2&gt;=$D$7,R2&lt;$E$7),$A$7,IF(AND(R2&gt;=$D$8,R2&lt;$E$8),$A$8,IF(AND(R2&gt;=$D$9,R2&lt;$E$9),$A$9,IF(AND(R2&gt;=$D$10,R2&lt;$E$10),$A$10,IF(AND(R2&gt;=$D$11,R2&lt;$E$11),$A$11,IF(AND(R2&gt;=$D$12,R2&lt;$E$12),$A$12,IF(AND(R2&gt;=$D$13,R2&lt;$E$13),$A$13,IF(AND(R2&gt;=$D$14,R2&lt;$E$14),$A$14,IF(AND(R2&gt;=$D$15,R2&lt;$E$15),$A$15,IF(AND(R2&gt;=$D$16,R2&lt;$E$16),$A$16,IF(AND(R2&gt;=$D$17,R2&lt;$E$17),$A$17,IF(AND(R2&gt;=$D$18,R2&lt;$E$18),$A$18,IF(AND(R2&gt;=$D$19,R2&lt;$E$19),$A$19,IF(AND(R2&gt;=$D$20,R2&lt;$E$20),$A$20,IF(AND(R2&gt;=$D$21,R2&lt;$E$21),$A$21,IF(AND(R2&gt;=$D$22,R2&lt;$E$22),$A$22,IF(AND(R2&gt;=$D$23,R2&lt;$E$23),$A$23,IF(AND(R2&gt;=$D$24,R2&lt;$E$24),$A$24,IF(AND(R2&gt;=$D$25,R2&lt;$E$25),$A$25,IF(AND(R2&gt;=$D$26,R2&lt;$E$26),$A$26,IF(AND(R2&gt;=$D$27,R2&lt;$E$27),$A$27,IF(AND(R2&gt;=$D$28,R2&lt;$E$28),$A$28,IF(AND(R2&gt;=$D$29,R2&lt;$E$29),$A$29,IF(AND(R2&gt;=$D$30,R2&lt;$E$30),$A$30,IF(AND(R2&gt;=$D$31,R2&lt;$E$31),$A$31,IF(AND(R2&gt;=$D$32,R2&lt;$E$32),$A$32,IF(AND(R2&gt;=$D$33,R2&lt;$E$33),$A$33,IF(AND(R2&gt;=$D$34,R2&lt;$E$34),$A$34,IF(AND(R2&gt;=$D$35,R2&lt;$E$35),$A$35,IF(AND(R2&gt;=$D$36,R2&lt;$E$36),$A$36,IF(AND(R2&gt;=$D$37,R2&lt;$E$37),$A$37,IF((R2&gt;=86400),"+24h",IF((R2&gt;=3),IF(TEXT(R2/86400,"h")="0","",TEXT(R2/86400,"h")&amp;"h") &amp; IF(TEXT(R2/86400,"m")="0","",TEXT(R2/86400,"m")&amp;"'") &amp; IF(TEXT(R2/86400,"s")="0","",TEXT(R2/86400,"s")&amp;"''"),UNKLAR))))))))))))))))))))))))))))))))))))))</f>
        <v>1"</v>
      </c>
      <c r="T2" s="51"/>
      <c r="U2" s="115">
        <v>1</v>
      </c>
      <c r="V2" s="116" t="s">
        <v>61</v>
      </c>
      <c r="W2" s="71" t="s">
        <v>17</v>
      </c>
      <c r="X2" s="22" t="s">
        <v>99</v>
      </c>
      <c r="Y2" s="115" t="s">
        <v>92</v>
      </c>
      <c r="Z2" s="129" t="s">
        <v>69</v>
      </c>
      <c r="AA2" s="129" t="s">
        <v>107</v>
      </c>
      <c r="AB2" s="130" t="s">
        <v>94</v>
      </c>
      <c r="AC2" s="47"/>
    </row>
    <row r="3" spans="1:34" s="2" customFormat="1" ht="9.75" customHeight="1">
      <c r="A3" s="70" t="s">
        <v>41</v>
      </c>
      <c r="B3" s="56" t="s">
        <v>41</v>
      </c>
      <c r="C3" s="55">
        <f t="shared" ref="C3:C31" si="2">1/B3</f>
        <v>1.25E-3</v>
      </c>
      <c r="D3" s="55">
        <f t="shared" ref="D3:D16" si="3">SUM(C2,(C3-C2)/2)</f>
        <v>1.1250000000000001E-3</v>
      </c>
      <c r="E3" s="55">
        <f t="shared" si="0"/>
        <v>1.3962499999999999E-3</v>
      </c>
      <c r="F3" s="55">
        <f t="shared" ref="F3:F47" si="4">C3*2^$G$49</f>
        <v>0.01</v>
      </c>
      <c r="G3" s="76" t="str">
        <f>IF(AND(F3&gt;=$D$2,F3&lt;$E$2),$A$2,IF(AND(F3&gt;=$D$3,F3&lt;$E$3),$A$3,IF(AND(F3&gt;=$D$4,F3&lt;$E$4),$A$4,IF(AND(F3&gt;=$D$5,F3&lt;$E$5),$A$5,IF(AND(F3&gt;=$D$6,F3&lt;$E$6),$A$6,IF(AND(F3&gt;=$D$7,F3&lt;$E$7),$A$7,IF(AND(F3&gt;=$D$8,F3&lt;$E$8),$A$8,IF(AND(F3&gt;=$D$9,F3&lt;$E$9),$A$9,IF(AND(F3&gt;=$D$10,F3&lt;$E$10),$A$10,IF(AND(F3&gt;=$D$11,F3&lt;$E$11),$A$11,IF(AND(F3&gt;=$D$12,F3&lt;$E$12),$A$12,IF(AND(F3&gt;=$D$13,F3&lt;$E$13),$A$13,IF(AND(F3&gt;=$D$14,F3&lt;$E$14),$A$14,IF(AND(F3&gt;=$D$15,F3&lt;$E$15),$A$15,IF(AND(F3&gt;=$D$16,F3&lt;$E$16),$A$16,IF(AND(F3&gt;=$D$17,F3&lt;$E$17),$A$17,IF(AND(F3&gt;=$D$18,F3&lt;$E$18),$A$18,IF(AND(F3&gt;=$D$19,F3&lt;$E$19),$A$19,IF(AND(F3&gt;=$D$20,F3&lt;$E$20),$A$20,IF(AND(F3&gt;=$D$21,F3&lt;$E$21),$A$21,IF(AND(F3&gt;=$D$22,F3&lt;$E$22),$A$22,IF(AND(F3&gt;=$D$23,F3&lt;$E$23),$A$23,IF(AND(F3&gt;=$D$24,F3&lt;$E$24),$A$24,IF(AND(F3&gt;=$D$25,F3&lt;$E$25),$A$25,IF(AND(F3&gt;=$D$26,F3&lt;$E$26),$A$26,IF(AND(F3&gt;=$D$27,F3&lt;$E$27),$A$27,IF(AND(F3&gt;=$D$28,F3&lt;$E$28),$A$28,IF(AND(F3&gt;=$D$29,F3&lt;$E$29),$A$29,IF(AND(F3&gt;=$D$30,F3&lt;$E$30),$A$30,IF(AND(F3&gt;=$D$31,F3&lt;$E$31),$A$31,IF(AND(F3&gt;=$D$32,F3&lt;$E$32),$A$32,IF(AND(F3&gt;=$D$33,F3&lt;$E$33),$A$33,IF(AND(F3&gt;=$D$34,F3&lt;$E$34),$A$34,IF(AND(F3&gt;=$D$35,F3&lt;$E$35),$A$35,IF(AND(F3&gt;=$D$36,F3&lt;$E$36),$A$36,IF(AND(F3&gt;=$D$37,F3&lt;$E$37),$A$37,IF((F3&gt;=86400),"+24h",IF((F3&gt;=3),IF(TEXT(F3/86400,"h")="0","",TEXT(F3/86400,"h")&amp;"h") &amp; IF(TEXT(F3/86400,"m")="0","",TEXT(F3/86400,"m")&amp;"'") &amp; IF(TEXT(F3/86400,"s")="0","",TEXT(F3/86400,"s")&amp;"''"),UNKLAR))))))))))))))))))))))))))))))))))))))</f>
        <v>100</v>
      </c>
      <c r="H3" s="80">
        <f t="shared" si="1"/>
        <v>0.08</v>
      </c>
      <c r="I3" s="79" t="str">
        <f>IF(AND(H3&gt;=$D$2,H3&lt;$E$2),$A$2,IF(AND(H3&gt;=$D$3,H3&lt;$E$3),$A$3,IF(AND(H3&gt;=$D$4,H3&lt;$E$4),$A$4,IF(AND(H3&gt;=$D$5,H3&lt;$E$5),$A$5,IF(AND(H3&gt;=$D$6,H3&lt;$E$6),$A$6,IF(AND(H3&gt;=$D$7,H3&lt;$E$7),$A$7,IF(AND(H3&gt;=$D$8,H3&lt;$E$8),$A$8,IF(AND(H3&gt;=$D$9,H3&lt;$E$9),$A$9,IF(AND(H3&gt;=$D$10,H3&lt;$E$10),$A$10,IF(AND(H3&gt;=$D$11,H3&lt;$E$11),$A$11,IF(AND(H3&gt;=$D$12,H3&lt;$E$12),$A$12,IF(AND(H3&gt;=$D$13,H3&lt;$E$13),$A$13,IF(AND(H3&gt;=$D$14,H3&lt;$E$14),$A$14,IF(AND(H3&gt;=$D$15,H3&lt;$E$15),$A$15,IF(AND(H3&gt;=$D$16,H3&lt;$E$16),$A$16,IF(AND(H3&gt;=$D$17,H3&lt;$E$17),$A$17,IF(AND(H3&gt;=$D$18,H3&lt;$E$18),$A$18,IF(AND(H3&gt;=$D$19,H3&lt;$E$19),$A$19,IF(AND(H3&gt;=$D$20,H3&lt;$E$20),$A$20,IF(AND(H3&gt;=$D$21,H3&lt;$E$21),$A$21,IF(AND(H3&gt;=$D$22,H3&lt;$E$22),$A$22,IF(AND(H3&gt;=$D$23,H3&lt;$E$23),$A$23,IF(AND(H3&gt;=$D$24,H3&lt;$E$24),$A$24,IF(AND(H3&gt;=$D$25,H3&lt;$E$25),$A$25,IF(AND(H3&gt;=$D$26,H3&lt;$E$26),$A$26,IF(AND(H3&gt;=$D$27,H3&lt;$E$27),$A$27,IF(AND(H3&gt;=$D$28,H3&lt;$E$28),$A$28,IF(AND(H3&gt;=$D$29,H3&lt;$E$29),$A$29,IF(AND(H3&gt;=$D$30,H3&lt;$E$30),$A$30,IF(AND(H3&gt;=$D$31,H3&lt;$E$31),$A$31,IF(AND(H3&gt;=$D$32,H3&lt;$E$32),$A$32,IF(AND(H3&gt;=$D$33,H3&lt;$E$33),$A$33,IF(AND(H3&gt;=$D$34,H3&lt;$E$34),$A$34,IF(AND(H3&gt;=$D$35,H3&lt;$E$35),$A$35,IF(AND(H3&gt;=$D$36,H3&lt;$E$36),$A$36,IF(AND(H3&gt;=$D$37,H3&lt;$E$37),$A$37,IF((H3&gt;=86400),"+24h",IF((H3&gt;=3),IF(TEXT(H3/86400,"h")="0","",TEXT(H3/86400,"h")&amp;"h") &amp; IF(TEXT(H3/86400,"m")="0","",TEXT(H3/86400,"m")&amp;"'") &amp; IF(TEXT(H3/86400,"s")="0","",TEXT(H3/86400,"s")&amp;"''"),UNKLAR))))))))))))))))))))))))))))))))))))))</f>
        <v>13</v>
      </c>
      <c r="J3" s="80">
        <f t="shared" ref="J3:J47" si="5">C3*2^$K$49</f>
        <v>1.28</v>
      </c>
      <c r="K3" s="76" t="str">
        <f>IF(AND(J3&gt;=$D$2,J3&lt;$E$2),$A$2,IF(AND(J3&gt;=$D$3,J3&lt;$E$3),$A$3,IF(AND(J3&gt;=$D$4,J3&lt;$E$4),$A$4,IF(AND(J3&gt;=$D$5,J3&lt;$E$5),$A$5,IF(AND(J3&gt;=$D$6,J3&lt;$E$6),$A$6,IF(AND(J3&gt;=$D$7,J3&lt;$E$7),$A$7,IF(AND(J3&gt;=$D$8,J3&lt;$E$8),$A$8,IF(AND(J3&gt;=$D$9,J3&lt;$E$9),$A$9,IF(AND(J3&gt;=$D$10,J3&lt;$E$10),$A$10,IF(AND(J3&gt;=$D$11,J3&lt;$E$11),$A$11,IF(AND(J3&gt;=$D$12,J3&lt;$E$12),$A$12,IF(AND(J3&gt;=$D$13,J3&lt;$E$13),$A$13,IF(AND(J3&gt;=$D$14,J3&lt;$E$14),$A$14,IF(AND(J3&gt;=$D$15,J3&lt;$E$15),$A$15,IF(AND(J3&gt;=$D$16,J3&lt;$E$16),$A$16,IF(AND(J3&gt;=$D$17,J3&lt;$E$17),$A$17,IF(AND(J3&gt;=$D$18,J3&lt;$E$18),$A$18,IF(AND(J3&gt;=$D$19,J3&lt;$E$19),$A$19,IF(AND(J3&gt;=$D$20,J3&lt;$E$20),$A$20,IF(AND(J3&gt;=$D$21,J3&lt;$E$21),$A$21,IF(AND(J3&gt;=$D$22,J3&lt;$E$22),$A$22,IF(AND(J3&gt;=$D$23,J3&lt;$E$23),$A$23,IF(AND(J3&gt;=$D$24,J3&lt;$E$24),$A$24,IF(AND(J3&gt;=$D$25,J3&lt;$E$25),$A$25,IF(AND(J3&gt;=$D$26,J3&lt;$E$26),$A$26,IF(AND(J3&gt;=$D$27,J3&lt;$E$27),$A$27,IF(AND(J3&gt;=$D$28,J3&lt;$E$28),$A$28,IF(AND(J3&gt;=$D$29,J3&lt;$E$29),$A$29,IF(AND(J3&gt;=$D$30,J3&lt;$E$30),$A$30,IF(AND(J3&gt;=$D$31,J3&lt;$E$31),$A$31,IF(AND(J3&gt;=$D$32,J3&lt;$E$32),$A$32,IF(AND(J3&gt;=$D$33,J3&lt;$E$33),$A$33,IF(AND(J3&gt;=$D$34,J3&lt;$E$34),$A$34,IF(AND(J3&gt;=$D$35,J3&lt;$E$35),$A$35,IF(AND(J3&gt;=$D$36,J3&lt;$E$36),$A$36,IF(AND(J3&gt;=$D$37,J3&lt;$E$37),$A$37,IF((J3&gt;=86400),"+24h",IF((J3&gt;=3),IF(TEXT(J3/86400,"h")="0","",TEXT(J3/86400,"h")&amp;"h") &amp; IF(TEXT(J3/86400,"m")="0","",TEXT(J3/86400,"m")&amp;"'") &amp; IF(TEXT(J3/86400,"s")="0","",TEXT(J3/86400,"s")&amp;"''"),UNKLAR))))))))))))))))))))))))))))))))))))))</f>
        <v>1.3"</v>
      </c>
      <c r="L3" s="55">
        <f t="shared" ref="L3:L47" si="6">C3*2^$M$49</f>
        <v>40.96</v>
      </c>
      <c r="M3" s="32" t="str">
        <f>IF(AND(L3&gt;=$D$2,L3&lt;$E$2),$A$2,IF(AND(L3&gt;=$D$3,L3&lt;$E$3),$A$3,IF(AND(L3&gt;=$D$4,L3&lt;$E$4),$A$4,IF(AND(L3&gt;=$D$5,L3&lt;$E$5),$A$5,IF(AND(L3&gt;=$D$6,L3&lt;$E$6),$A$6,IF(AND(L3&gt;=$D$7,L3&lt;$E$7),$A$7,IF(AND(L3&gt;=$D$8,L3&lt;$E$8),$A$8,IF(AND(L3&gt;=$D$9,L3&lt;$E$9),$A$9,IF(AND(L3&gt;=$D$10,L3&lt;$E$10),$A$10,IF(AND(L3&gt;=$D$11,L3&lt;$E$11),$A$11,IF(AND(L3&gt;=$D$12,L3&lt;$E$12),$A$12,IF(AND(L3&gt;=$D$13,L3&lt;$E$13),$A$13,IF(AND(L3&gt;=$D$14,L3&lt;$E$14),$A$14,IF(AND(L3&gt;=$D$15,L3&lt;$E$15),$A$15,IF(AND(L3&gt;=$D$16,L3&lt;$E$16),$A$16,IF(AND(L3&gt;=$D$17,L3&lt;$E$17),$A$17,IF(AND(L3&gt;=$D$18,L3&lt;$E$18),$A$18,IF(AND(L3&gt;=$D$19,L3&lt;$E$19),$A$19,IF(AND(L3&gt;=$D$20,L3&lt;$E$20),$A$20,IF(AND(L3&gt;=$D$21,L3&lt;$E$21),$A$21,IF(AND(L3&gt;=$D$22,L3&lt;$E$22),$A$22,IF(AND(L3&gt;=$D$23,L3&lt;$E$23),$A$23,IF(AND(L3&gt;=$D$24,L3&lt;$E$24),$A$24,IF(AND(L3&gt;=$D$25,L3&lt;$E$25),$A$25,IF(AND(L3&gt;=$D$26,L3&lt;$E$26),$A$26,IF(AND(L3&gt;=$D$27,L3&lt;$E$27),$A$27,IF(AND(L3&gt;=$D$28,L3&lt;$E$28),$A$28,IF(AND(L3&gt;=$D$29,L3&lt;$E$29),$A$29,IF(AND(L3&gt;=$D$30,L3&lt;$E$30),$A$30,IF(AND(L3&gt;=$D$31,L3&lt;$E$31),$A$31,IF(AND(L3&gt;=$D$32,L3&lt;$E$32),$A$32,IF(AND(L3&gt;=$D$33,L3&lt;$E$33),$A$33,IF(AND(L3&gt;=$D$34,L3&lt;$E$34),$A$34,IF(AND(L3&gt;=$D$35,L3&lt;$E$35),$A$35,IF(AND(L3&gt;=$D$36,L3&lt;$E$36),$A$36,IF(AND(L3&gt;=$D$37,L3&lt;$E$37),$A$37,IF((L3&gt;=86400),"+24h",IF((L3&gt;=3),IF(TEXT(L3/86400,"h")="0","",TEXT(L3/86400,"h")&amp;"h") &amp; IF(TEXT(L3/86400,"m")="0","",TEXT(L3/86400,"m")&amp;"'") &amp; IF(TEXT(L3/86400,"s")="0","",TEXT(L3/86400,"s")&amp;"''"),UNKLAR))))))))))))))))))))))))))))))))))))))</f>
        <v>41''</v>
      </c>
      <c r="N3" s="55">
        <f t="shared" ref="N3:N47" si="7">C3*2^$O$49</f>
        <v>0.01</v>
      </c>
      <c r="O3" s="41" t="str">
        <f>IF(AND(N3&gt;=$D$2,N3&lt;$E$2),$A$2,IF(AND(N3&gt;=$D$3,N3&lt;$E$3),$A$3,IF(AND(N3&gt;=$D$4,N3&lt;$E$4),$A$4,IF(AND(N3&gt;=$D$5,N3&lt;$E$5),$A$5,IF(AND(N3&gt;=$D$6,N3&lt;$E$6),$A$6,IF(AND(N3&gt;=$D$7,N3&lt;$E$7),$A$7,IF(AND(N3&gt;=$D$8,N3&lt;$E$8),$A$8,IF(AND(N3&gt;=$D$9,N3&lt;$E$9),$A$9,IF(AND(N3&gt;=$D$10,N3&lt;$E$10),$A$10,IF(AND(N3&gt;=$D$11,N3&lt;$E$11),$A$11,IF(AND(N3&gt;=$D$12,N3&lt;$E$12),$A$12,IF(AND(N3&gt;=$D$13,N3&lt;$E$13),$A$13,IF(AND(N3&gt;=$D$14,N3&lt;$E$14),$A$14,IF(AND(N3&gt;=$D$15,N3&lt;$E$15),$A$15,IF(AND(N3&gt;=$D$16,N3&lt;$E$16),$A$16,IF(AND(N3&gt;=$D$17,N3&lt;$E$17),$A$17,IF(AND(N3&gt;=$D$18,N3&lt;$E$18),$A$18,IF(AND(N3&gt;=$D$19,N3&lt;$E$19),$A$19,IF(AND(N3&gt;=$D$20,N3&lt;$E$20),$A$20,IF(AND(N3&gt;=$D$21,N3&lt;$E$21),$A$21,IF(AND(N3&gt;=$D$22,N3&lt;$E$22),$A$22,IF(AND(N3&gt;=$D$23,N3&lt;$E$23),$A$23,IF(AND(N3&gt;=$D$24,N3&lt;$E$24),$A$24,IF(AND(N3&gt;=$D$25,N3&lt;$E$25),$A$25,IF(AND(N3&gt;=$D$26,N3&lt;$E$26),$A$26,IF(AND(N3&gt;=$D$27,N3&lt;$E$27),$A$27,IF(AND(N3&gt;=$D$28,N3&lt;$E$28),$A$28,IF(AND(N3&gt;=$D$29,N3&lt;$E$29),$A$29,IF(AND(N3&gt;=$D$30,N3&lt;$E$30),$A$30,IF(AND(N3&gt;=$D$31,N3&lt;$E$31),$A$31,IF(AND(N3&gt;=$D$32,N3&lt;$E$32),$A$32,IF(AND(N3&gt;=$D$33,N3&lt;$E$33),$A$33,IF(AND(N3&gt;=$D$34,N3&lt;$E$34),$A$34,IF(AND(N3&gt;=$D$35,N3&lt;$E$35),$A$35,IF(AND(N3&gt;=$D$36,N3&lt;$E$36),$A$36,IF(AND(N3&gt;=$D$37,N3&lt;$E$37),$A$37,IF((N3&gt;=86400),"+24h",IF((N3&gt;=3),IF(TEXT(N3/86400,"h")="0","",TEXT(N3/86400,"h")&amp;"h") &amp; IF(TEXT(N3/86400,"m")="0","",TEXT(N3/86400,"m")&amp;"'") &amp; IF(TEXT(N3/86400,"s")="0","",TEXT(N3/86400,"s")&amp;"''"),UNKLAR))))))))))))))))))))))))))))))))))))))</f>
        <v>100</v>
      </c>
      <c r="P3" s="55">
        <f t="shared" ref="P3:P47" si="8">C3*2^$Q$49</f>
        <v>0.08</v>
      </c>
      <c r="Q3" s="41" t="str">
        <f>IF(AND(P3&gt;=$D$2,P3&lt;$E$2),$A$2,IF(AND(P3&gt;=$D$3,P3&lt;$E$3),$A$3,IF(AND(P3&gt;=$D$4,P3&lt;$E$4),$A$4,IF(AND(P3&gt;=$D$5,P3&lt;$E$5),$A$5,IF(AND(P3&gt;=$D$6,P3&lt;$E$6),$A$6,IF(AND(P3&gt;=$D$7,P3&lt;$E$7),$A$7,IF(AND(P3&gt;=$D$8,P3&lt;$E$8),$A$8,IF(AND(P3&gt;=$D$9,P3&lt;$E$9),$A$9,IF(AND(P3&gt;=$D$10,P3&lt;$E$10),$A$10,IF(AND(P3&gt;=$D$11,P3&lt;$E$11),$A$11,IF(AND(P3&gt;=$D$12,P3&lt;$E$12),$A$12,IF(AND(P3&gt;=$D$13,P3&lt;$E$13),$A$13,IF(AND(P3&gt;=$D$14,P3&lt;$E$14),$A$14,IF(AND(P3&gt;=$D$15,P3&lt;$E$15),$A$15,IF(AND(P3&gt;=$D$16,P3&lt;$E$16),$A$16,IF(AND(P3&gt;=$D$17,P3&lt;$E$17),$A$17,IF(AND(P3&gt;=$D$18,P3&lt;$E$18),$A$18,IF(AND(P3&gt;=$D$19,P3&lt;$E$19),$A$19,IF(AND(P3&gt;=$D$20,P3&lt;$E$20),$A$20,IF(AND(P3&gt;=$D$21,P3&lt;$E$21),$A$21,IF(AND(P3&gt;=$D$22,P3&lt;$E$22),$A$22,IF(AND(P3&gt;=$D$23,P3&lt;$E$23),$A$23,IF(AND(P3&gt;=$D$24,P3&lt;$E$24),$A$24,IF(AND(P3&gt;=$D$25,P3&lt;$E$25),$A$25,IF(AND(P3&gt;=$D$26,P3&lt;$E$26),$A$26,IF(AND(P3&gt;=$D$27,P3&lt;$E$27),$A$27,IF(AND(P3&gt;=$D$28,P3&lt;$E$28),$A$28,IF(AND(P3&gt;=$D$29,P3&lt;$E$29),$A$29,IF(AND(P3&gt;=$D$30,P3&lt;$E$30),$A$30,IF(AND(P3&gt;=$D$31,P3&lt;$E$31),$A$31,IF(AND(P3&gt;=$D$32,P3&lt;$E$32),$A$32,IF(AND(P3&gt;=$D$33,P3&lt;$E$33),$A$33,IF(AND(P3&gt;=$D$34,P3&lt;$E$34),$A$34,IF(AND(P3&gt;=$D$35,P3&lt;$E$35),$A$35,IF(AND(P3&gt;=$D$36,P3&lt;$E$36),$A$36,IF(AND(P3&gt;=$D$37,P3&lt;$E$37),$A$37,IF((P3&gt;=86400),"+24h",IF((P3&gt;=3),IF(TEXT(P3/86400,"h")="0","",TEXT(P3/86400,"h")&amp;"h") &amp; IF(TEXT(P3/86400,"m")="0","",TEXT(P3/86400,"m")&amp;"'") &amp; IF(TEXT(P3/86400,"s")="0","",TEXT(P3/86400,"s")&amp;"''"),UNKLAR))))))))))))))))))))))))))))))))))))))</f>
        <v>13</v>
      </c>
      <c r="R3" s="55">
        <f t="shared" ref="R3:R47" si="9">C3*2^$S$49</f>
        <v>1.28</v>
      </c>
      <c r="S3" s="42" t="str">
        <f>IF(AND(R3&gt;=$D$2,R3&lt;$E$2),$A$2,IF(AND(R3&gt;=$D$3,R3&lt;$E$3),$A$3,IF(AND(R3&gt;=$D$4,R3&lt;$E$4),$A$4,IF(AND(R3&gt;=$D$5,R3&lt;$E$5),$A$5,IF(AND(R3&gt;=$D$6,R3&lt;$E$6),$A$6,IF(AND(R3&gt;=$D$7,R3&lt;$E$7),$A$7,IF(AND(R3&gt;=$D$8,R3&lt;$E$8),$A$8,IF(AND(R3&gt;=$D$9,R3&lt;$E$9),$A$9,IF(AND(R3&gt;=$D$10,R3&lt;$E$10),$A$10,IF(AND(R3&gt;=$D$11,R3&lt;$E$11),$A$11,IF(AND(R3&gt;=$D$12,R3&lt;$E$12),$A$12,IF(AND(R3&gt;=$D$13,R3&lt;$E$13),$A$13,IF(AND(R3&gt;=$D$14,R3&lt;$E$14),$A$14,IF(AND(R3&gt;=$D$15,R3&lt;$E$15),$A$15,IF(AND(R3&gt;=$D$16,R3&lt;$E$16),$A$16,IF(AND(R3&gt;=$D$17,R3&lt;$E$17),$A$17,IF(AND(R3&gt;=$D$18,R3&lt;$E$18),$A$18,IF(AND(R3&gt;=$D$19,R3&lt;$E$19),$A$19,IF(AND(R3&gt;=$D$20,R3&lt;$E$20),$A$20,IF(AND(R3&gt;=$D$21,R3&lt;$E$21),$A$21,IF(AND(R3&gt;=$D$22,R3&lt;$E$22),$A$22,IF(AND(R3&gt;=$D$23,R3&lt;$E$23),$A$23,IF(AND(R3&gt;=$D$24,R3&lt;$E$24),$A$24,IF(AND(R3&gt;=$D$25,R3&lt;$E$25),$A$25,IF(AND(R3&gt;=$D$26,R3&lt;$E$26),$A$26,IF(AND(R3&gt;=$D$27,R3&lt;$E$27),$A$27,IF(AND(R3&gt;=$D$28,R3&lt;$E$28),$A$28,IF(AND(R3&gt;=$D$29,R3&lt;$E$29),$A$29,IF(AND(R3&gt;=$D$30,R3&lt;$E$30),$A$30,IF(AND(R3&gt;=$D$31,R3&lt;$E$31),$A$31,IF(AND(R3&gt;=$D$32,R3&lt;$E$32),$A$32,IF(AND(R3&gt;=$D$33,R3&lt;$E$33),$A$33,IF(AND(R3&gt;=$D$34,R3&lt;$E$34),$A$34,IF(AND(R3&gt;=$D$35,R3&lt;$E$35),$A$35,IF(AND(R3&gt;=$D$36,R3&lt;$E$36),$A$36,IF(AND(R3&gt;=$D$37,R3&lt;$E$37),$A$37,IF((R3&gt;=86400),"+24h",IF((R3&gt;=3),IF(TEXT(R3/86400,"h")="0","",TEXT(R3/86400,"h")&amp;"h") &amp; IF(TEXT(R3/86400,"m")="0","",TEXT(R3/86400,"m")&amp;"'") &amp; IF(TEXT(R3/86400,"s")="0","",TEXT(R3/86400,"s")&amp;"''"),UNKLAR))))))))))))))))))))))))))))))))))))))</f>
        <v>1.3"</v>
      </c>
      <c r="T3" s="51"/>
      <c r="U3" s="13">
        <v>1.1000000000000001</v>
      </c>
      <c r="V3" s="12" t="s">
        <v>60</v>
      </c>
      <c r="W3" s="72" t="s">
        <v>18</v>
      </c>
      <c r="X3" s="19" t="s">
        <v>91</v>
      </c>
      <c r="Y3" s="73" t="s">
        <v>93</v>
      </c>
      <c r="Z3" s="27" t="s">
        <v>108</v>
      </c>
      <c r="AA3" s="41">
        <f t="shared" ref="AA3:AA4" si="10">AB3/2</f>
        <v>1.7570000000000001</v>
      </c>
      <c r="AB3" s="21">
        <f t="shared" ref="AB3:AB46" si="11">(Y3^2/($AB$49*Z3)+Y3)/1000</f>
        <v>3.5140000000000002</v>
      </c>
      <c r="AC3" s="47"/>
      <c r="AD3" s="17"/>
      <c r="AE3" s="17"/>
      <c r="AF3" s="17"/>
      <c r="AG3" s="18"/>
      <c r="AH3" s="18"/>
    </row>
    <row r="4" spans="1:34" s="2" customFormat="1" ht="9.75" customHeight="1">
      <c r="A4" s="70" t="s">
        <v>40</v>
      </c>
      <c r="B4" s="56" t="s">
        <v>40</v>
      </c>
      <c r="C4" s="55">
        <f t="shared" si="2"/>
        <v>1.5625000000000001E-3</v>
      </c>
      <c r="D4" s="55">
        <f t="shared" si="3"/>
        <v>1.4062499999999999E-3</v>
      </c>
      <c r="E4" s="55">
        <f t="shared" si="0"/>
        <v>1.77125E-3</v>
      </c>
      <c r="F4" s="55">
        <f t="shared" si="4"/>
        <v>1.2500000000000001E-2</v>
      </c>
      <c r="G4" s="76" t="str">
        <f>IF(AND(F4&gt;=$D$2,F4&lt;$E$2),$A$2,IF(AND(F4&gt;=$D$3,F4&lt;$E$3),$A$3,IF(AND(F4&gt;=$D$4,F4&lt;$E$4),$A$4,IF(AND(F4&gt;=$D$5,F4&lt;$E$5),$A$5,IF(AND(F4&gt;=$D$6,F4&lt;$E$6),$A$6,IF(AND(F4&gt;=$D$7,F4&lt;$E$7),$A$7,IF(AND(F4&gt;=$D$8,F4&lt;$E$8),$A$8,IF(AND(F4&gt;=$D$9,F4&lt;$E$9),$A$9,IF(AND(F4&gt;=$D$10,F4&lt;$E$10),$A$10,IF(AND(F4&gt;=$D$11,F4&lt;$E$11),$A$11,IF(AND(F4&gt;=$D$12,F4&lt;$E$12),$A$12,IF(AND(F4&gt;=$D$13,F4&lt;$E$13),$A$13,IF(AND(F4&gt;=$D$14,F4&lt;$E$14),$A$14,IF(AND(F4&gt;=$D$15,F4&lt;$E$15),$A$15,IF(AND(F4&gt;=$D$16,F4&lt;$E$16),$A$16,IF(AND(F4&gt;=$D$17,F4&lt;$E$17),$A$17,IF(AND(F4&gt;=$D$18,F4&lt;$E$18),$A$18,IF(AND(F4&gt;=$D$19,F4&lt;$E$19),$A$19,IF(AND(F4&gt;=$D$20,F4&lt;$E$20),$A$20,IF(AND(F4&gt;=$D$21,F4&lt;$E$21),$A$21,IF(AND(F4&gt;=$D$22,F4&lt;$E$22),$A$22,IF(AND(F4&gt;=$D$23,F4&lt;$E$23),$A$23,IF(AND(F4&gt;=$D$24,F4&lt;$E$24),$A$24,IF(AND(F4&gt;=$D$25,F4&lt;$E$25),$A$25,IF(AND(F4&gt;=$D$26,F4&lt;$E$26),$A$26,IF(AND(F4&gt;=$D$27,F4&lt;$E$27),$A$27,IF(AND(F4&gt;=$D$28,F4&lt;$E$28),$A$28,IF(AND(F4&gt;=$D$29,F4&lt;$E$29),$A$29,IF(AND(F4&gt;=$D$30,F4&lt;$E$30),$A$30,IF(AND(F4&gt;=$D$31,F4&lt;$E$31),$A$31,IF(AND(F4&gt;=$D$32,F4&lt;$E$32),$A$32,IF(AND(F4&gt;=$D$33,F4&lt;$E$33),$A$33,IF(AND(F4&gt;=$D$34,F4&lt;$E$34),$A$34,IF(AND(F4&gt;=$D$35,F4&lt;$E$35),$A$35,IF(AND(F4&gt;=$D$36,F4&lt;$E$36),$A$36,IF(AND(F4&gt;=$D$37,F4&lt;$E$37),$A$37,IF((F4&gt;=86400),"+24h",IF((F4&gt;=3),IF(TEXT(F4/86400,"h")="0","",TEXT(F4/86400,"h")&amp;"h") &amp; IF(TEXT(F4/86400,"m")="0","",TEXT(F4/86400,"m")&amp;"'") &amp; IF(TEXT(F4/86400,"s")="0","",TEXT(F4/86400,"s")&amp;"''"),UNKLAR))))))))))))))))))))))))))))))))))))))</f>
        <v>80</v>
      </c>
      <c r="H4" s="80">
        <f t="shared" si="1"/>
        <v>0.1</v>
      </c>
      <c r="I4" s="79" t="str">
        <f>IF(AND(H4&gt;=$D$2,H4&lt;$E$2),$A$2,IF(AND(H4&gt;=$D$3,H4&lt;$E$3),$A$3,IF(AND(H4&gt;=$D$4,H4&lt;$E$4),$A$4,IF(AND(H4&gt;=$D$5,H4&lt;$E$5),$A$5,IF(AND(H4&gt;=$D$6,H4&lt;$E$6),$A$6,IF(AND(H4&gt;=$D$7,H4&lt;$E$7),$A$7,IF(AND(H4&gt;=$D$8,H4&lt;$E$8),$A$8,IF(AND(H4&gt;=$D$9,H4&lt;$E$9),$A$9,IF(AND(H4&gt;=$D$10,H4&lt;$E$10),$A$10,IF(AND(H4&gt;=$D$11,H4&lt;$E$11),$A$11,IF(AND(H4&gt;=$D$12,H4&lt;$E$12),$A$12,IF(AND(H4&gt;=$D$13,H4&lt;$E$13),$A$13,IF(AND(H4&gt;=$D$14,H4&lt;$E$14),$A$14,IF(AND(H4&gt;=$D$15,H4&lt;$E$15),$A$15,IF(AND(H4&gt;=$D$16,H4&lt;$E$16),$A$16,IF(AND(H4&gt;=$D$17,H4&lt;$E$17),$A$17,IF(AND(H4&gt;=$D$18,H4&lt;$E$18),$A$18,IF(AND(H4&gt;=$D$19,H4&lt;$E$19),$A$19,IF(AND(H4&gt;=$D$20,H4&lt;$E$20),$A$20,IF(AND(H4&gt;=$D$21,H4&lt;$E$21),$A$21,IF(AND(H4&gt;=$D$22,H4&lt;$E$22),$A$22,IF(AND(H4&gt;=$D$23,H4&lt;$E$23),$A$23,IF(AND(H4&gt;=$D$24,H4&lt;$E$24),$A$24,IF(AND(H4&gt;=$D$25,H4&lt;$E$25),$A$25,IF(AND(H4&gt;=$D$26,H4&lt;$E$26),$A$26,IF(AND(H4&gt;=$D$27,H4&lt;$E$27),$A$27,IF(AND(H4&gt;=$D$28,H4&lt;$E$28),$A$28,IF(AND(H4&gt;=$D$29,H4&lt;$E$29),$A$29,IF(AND(H4&gt;=$D$30,H4&lt;$E$30),$A$30,IF(AND(H4&gt;=$D$31,H4&lt;$E$31),$A$31,IF(AND(H4&gt;=$D$32,H4&lt;$E$32),$A$32,IF(AND(H4&gt;=$D$33,H4&lt;$E$33),$A$33,IF(AND(H4&gt;=$D$34,H4&lt;$E$34),$A$34,IF(AND(H4&gt;=$D$35,H4&lt;$E$35),$A$35,IF(AND(H4&gt;=$D$36,H4&lt;$E$36),$A$36,IF(AND(H4&gt;=$D$37,H4&lt;$E$37),$A$37,IF((H4&gt;=86400),"+24h",IF((H4&gt;=3),IF(TEXT(H4/86400,"h")="0","",TEXT(H4/86400,"h")&amp;"h") &amp; IF(TEXT(H4/86400,"m")="0","",TEXT(H4/86400,"m")&amp;"'") &amp; IF(TEXT(H4/86400,"s")="0","",TEXT(H4/86400,"s")&amp;"''"),UNKLAR))))))))))))))))))))))))))))))))))))))</f>
        <v>10</v>
      </c>
      <c r="J4" s="80">
        <f t="shared" si="5"/>
        <v>1.6</v>
      </c>
      <c r="K4" s="76" t="str">
        <f>IF(AND(J4&gt;=$D$2,J4&lt;$E$2),$A$2,IF(AND(J4&gt;=$D$3,J4&lt;$E$3),$A$3,IF(AND(J4&gt;=$D$4,J4&lt;$E$4),$A$4,IF(AND(J4&gt;=$D$5,J4&lt;$E$5),$A$5,IF(AND(J4&gt;=$D$6,J4&lt;$E$6),$A$6,IF(AND(J4&gt;=$D$7,J4&lt;$E$7),$A$7,IF(AND(J4&gt;=$D$8,J4&lt;$E$8),$A$8,IF(AND(J4&gt;=$D$9,J4&lt;$E$9),$A$9,IF(AND(J4&gt;=$D$10,J4&lt;$E$10),$A$10,IF(AND(J4&gt;=$D$11,J4&lt;$E$11),$A$11,IF(AND(J4&gt;=$D$12,J4&lt;$E$12),$A$12,IF(AND(J4&gt;=$D$13,J4&lt;$E$13),$A$13,IF(AND(J4&gt;=$D$14,J4&lt;$E$14),$A$14,IF(AND(J4&gt;=$D$15,J4&lt;$E$15),$A$15,IF(AND(J4&gt;=$D$16,J4&lt;$E$16),$A$16,IF(AND(J4&gt;=$D$17,J4&lt;$E$17),$A$17,IF(AND(J4&gt;=$D$18,J4&lt;$E$18),$A$18,IF(AND(J4&gt;=$D$19,J4&lt;$E$19),$A$19,IF(AND(J4&gt;=$D$20,J4&lt;$E$20),$A$20,IF(AND(J4&gt;=$D$21,J4&lt;$E$21),$A$21,IF(AND(J4&gt;=$D$22,J4&lt;$E$22),$A$22,IF(AND(J4&gt;=$D$23,J4&lt;$E$23),$A$23,IF(AND(J4&gt;=$D$24,J4&lt;$E$24),$A$24,IF(AND(J4&gt;=$D$25,J4&lt;$E$25),$A$25,IF(AND(J4&gt;=$D$26,J4&lt;$E$26),$A$26,IF(AND(J4&gt;=$D$27,J4&lt;$E$27),$A$27,IF(AND(J4&gt;=$D$28,J4&lt;$E$28),$A$28,IF(AND(J4&gt;=$D$29,J4&lt;$E$29),$A$29,IF(AND(J4&gt;=$D$30,J4&lt;$E$30),$A$30,IF(AND(J4&gt;=$D$31,J4&lt;$E$31),$A$31,IF(AND(J4&gt;=$D$32,J4&lt;$E$32),$A$32,IF(AND(J4&gt;=$D$33,J4&lt;$E$33),$A$33,IF(AND(J4&gt;=$D$34,J4&lt;$E$34),$A$34,IF(AND(J4&gt;=$D$35,J4&lt;$E$35),$A$35,IF(AND(J4&gt;=$D$36,J4&lt;$E$36),$A$36,IF(AND(J4&gt;=$D$37,J4&lt;$E$37),$A$37,IF((J4&gt;=86400),"+24h",IF((J4&gt;=3),IF(TEXT(J4/86400,"h")="0","",TEXT(J4/86400,"h")&amp;"h") &amp; IF(TEXT(J4/86400,"m")="0","",TEXT(J4/86400,"m")&amp;"'") &amp; IF(TEXT(J4/86400,"s")="0","",TEXT(J4/86400,"s")&amp;"''"),UNKLAR))))))))))))))))))))))))))))))))))))))</f>
        <v>1.6"</v>
      </c>
      <c r="L4" s="55">
        <f t="shared" si="6"/>
        <v>51.2</v>
      </c>
      <c r="M4" s="32" t="str">
        <f>IF(AND(L4&gt;=$D$2,L4&lt;$E$2),$A$2,IF(AND(L4&gt;=$D$3,L4&lt;$E$3),$A$3,IF(AND(L4&gt;=$D$4,L4&lt;$E$4),$A$4,IF(AND(L4&gt;=$D$5,L4&lt;$E$5),$A$5,IF(AND(L4&gt;=$D$6,L4&lt;$E$6),$A$6,IF(AND(L4&gt;=$D$7,L4&lt;$E$7),$A$7,IF(AND(L4&gt;=$D$8,L4&lt;$E$8),$A$8,IF(AND(L4&gt;=$D$9,L4&lt;$E$9),$A$9,IF(AND(L4&gt;=$D$10,L4&lt;$E$10),$A$10,IF(AND(L4&gt;=$D$11,L4&lt;$E$11),$A$11,IF(AND(L4&gt;=$D$12,L4&lt;$E$12),$A$12,IF(AND(L4&gt;=$D$13,L4&lt;$E$13),$A$13,IF(AND(L4&gt;=$D$14,L4&lt;$E$14),$A$14,IF(AND(L4&gt;=$D$15,L4&lt;$E$15),$A$15,IF(AND(L4&gt;=$D$16,L4&lt;$E$16),$A$16,IF(AND(L4&gt;=$D$17,L4&lt;$E$17),$A$17,IF(AND(L4&gt;=$D$18,L4&lt;$E$18),$A$18,IF(AND(L4&gt;=$D$19,L4&lt;$E$19),$A$19,IF(AND(L4&gt;=$D$20,L4&lt;$E$20),$A$20,IF(AND(L4&gt;=$D$21,L4&lt;$E$21),$A$21,IF(AND(L4&gt;=$D$22,L4&lt;$E$22),$A$22,IF(AND(L4&gt;=$D$23,L4&lt;$E$23),$A$23,IF(AND(L4&gt;=$D$24,L4&lt;$E$24),$A$24,IF(AND(L4&gt;=$D$25,L4&lt;$E$25),$A$25,IF(AND(L4&gt;=$D$26,L4&lt;$E$26),$A$26,IF(AND(L4&gt;=$D$27,L4&lt;$E$27),$A$27,IF(AND(L4&gt;=$D$28,L4&lt;$E$28),$A$28,IF(AND(L4&gt;=$D$29,L4&lt;$E$29),$A$29,IF(AND(L4&gt;=$D$30,L4&lt;$E$30),$A$30,IF(AND(L4&gt;=$D$31,L4&lt;$E$31),$A$31,IF(AND(L4&gt;=$D$32,L4&lt;$E$32),$A$32,IF(AND(L4&gt;=$D$33,L4&lt;$E$33),$A$33,IF(AND(L4&gt;=$D$34,L4&lt;$E$34),$A$34,IF(AND(L4&gt;=$D$35,L4&lt;$E$35),$A$35,IF(AND(L4&gt;=$D$36,L4&lt;$E$36),$A$36,IF(AND(L4&gt;=$D$37,L4&lt;$E$37),$A$37,IF((L4&gt;=86400),"+24h",IF((L4&gt;=3),IF(TEXT(L4/86400,"h")="0","",TEXT(L4/86400,"h")&amp;"h") &amp; IF(TEXT(L4/86400,"m")="0","",TEXT(L4/86400,"m")&amp;"'") &amp; IF(TEXT(L4/86400,"s")="0","",TEXT(L4/86400,"s")&amp;"''"),UNKLAR))))))))))))))))))))))))))))))))))))))</f>
        <v>51''</v>
      </c>
      <c r="N4" s="55">
        <f t="shared" si="7"/>
        <v>1.2500000000000001E-2</v>
      </c>
      <c r="O4" s="41" t="str">
        <f>IF(AND(N4&gt;=$D$2,N4&lt;$E$2),$A$2,IF(AND(N4&gt;=$D$3,N4&lt;$E$3),$A$3,IF(AND(N4&gt;=$D$4,N4&lt;$E$4),$A$4,IF(AND(N4&gt;=$D$5,N4&lt;$E$5),$A$5,IF(AND(N4&gt;=$D$6,N4&lt;$E$6),$A$6,IF(AND(N4&gt;=$D$7,N4&lt;$E$7),$A$7,IF(AND(N4&gt;=$D$8,N4&lt;$E$8),$A$8,IF(AND(N4&gt;=$D$9,N4&lt;$E$9),$A$9,IF(AND(N4&gt;=$D$10,N4&lt;$E$10),$A$10,IF(AND(N4&gt;=$D$11,N4&lt;$E$11),$A$11,IF(AND(N4&gt;=$D$12,N4&lt;$E$12),$A$12,IF(AND(N4&gt;=$D$13,N4&lt;$E$13),$A$13,IF(AND(N4&gt;=$D$14,N4&lt;$E$14),$A$14,IF(AND(N4&gt;=$D$15,N4&lt;$E$15),$A$15,IF(AND(N4&gt;=$D$16,N4&lt;$E$16),$A$16,IF(AND(N4&gt;=$D$17,N4&lt;$E$17),$A$17,IF(AND(N4&gt;=$D$18,N4&lt;$E$18),$A$18,IF(AND(N4&gt;=$D$19,N4&lt;$E$19),$A$19,IF(AND(N4&gt;=$D$20,N4&lt;$E$20),$A$20,IF(AND(N4&gt;=$D$21,N4&lt;$E$21),$A$21,IF(AND(N4&gt;=$D$22,N4&lt;$E$22),$A$22,IF(AND(N4&gt;=$D$23,N4&lt;$E$23),$A$23,IF(AND(N4&gt;=$D$24,N4&lt;$E$24),$A$24,IF(AND(N4&gt;=$D$25,N4&lt;$E$25),$A$25,IF(AND(N4&gt;=$D$26,N4&lt;$E$26),$A$26,IF(AND(N4&gt;=$D$27,N4&lt;$E$27),$A$27,IF(AND(N4&gt;=$D$28,N4&lt;$E$28),$A$28,IF(AND(N4&gt;=$D$29,N4&lt;$E$29),$A$29,IF(AND(N4&gt;=$D$30,N4&lt;$E$30),$A$30,IF(AND(N4&gt;=$D$31,N4&lt;$E$31),$A$31,IF(AND(N4&gt;=$D$32,N4&lt;$E$32),$A$32,IF(AND(N4&gt;=$D$33,N4&lt;$E$33),$A$33,IF(AND(N4&gt;=$D$34,N4&lt;$E$34),$A$34,IF(AND(N4&gt;=$D$35,N4&lt;$E$35),$A$35,IF(AND(N4&gt;=$D$36,N4&lt;$E$36),$A$36,IF(AND(N4&gt;=$D$37,N4&lt;$E$37),$A$37,IF((N4&gt;=86400),"+24h",IF((N4&gt;=3),IF(TEXT(N4/86400,"h")="0","",TEXT(N4/86400,"h")&amp;"h") &amp; IF(TEXT(N4/86400,"m")="0","",TEXT(N4/86400,"m")&amp;"'") &amp; IF(TEXT(N4/86400,"s")="0","",TEXT(N4/86400,"s")&amp;"''"),UNKLAR))))))))))))))))))))))))))))))))))))))</f>
        <v>80</v>
      </c>
      <c r="P4" s="55">
        <f t="shared" si="8"/>
        <v>0.1</v>
      </c>
      <c r="Q4" s="41" t="str">
        <f>IF(AND(P4&gt;=$D$2,P4&lt;$E$2),$A$2,IF(AND(P4&gt;=$D$3,P4&lt;$E$3),$A$3,IF(AND(P4&gt;=$D$4,P4&lt;$E$4),$A$4,IF(AND(P4&gt;=$D$5,P4&lt;$E$5),$A$5,IF(AND(P4&gt;=$D$6,P4&lt;$E$6),$A$6,IF(AND(P4&gt;=$D$7,P4&lt;$E$7),$A$7,IF(AND(P4&gt;=$D$8,P4&lt;$E$8),$A$8,IF(AND(P4&gt;=$D$9,P4&lt;$E$9),$A$9,IF(AND(P4&gt;=$D$10,P4&lt;$E$10),$A$10,IF(AND(P4&gt;=$D$11,P4&lt;$E$11),$A$11,IF(AND(P4&gt;=$D$12,P4&lt;$E$12),$A$12,IF(AND(P4&gt;=$D$13,P4&lt;$E$13),$A$13,IF(AND(P4&gt;=$D$14,P4&lt;$E$14),$A$14,IF(AND(P4&gt;=$D$15,P4&lt;$E$15),$A$15,IF(AND(P4&gt;=$D$16,P4&lt;$E$16),$A$16,IF(AND(P4&gt;=$D$17,P4&lt;$E$17),$A$17,IF(AND(P4&gt;=$D$18,P4&lt;$E$18),$A$18,IF(AND(P4&gt;=$D$19,P4&lt;$E$19),$A$19,IF(AND(P4&gt;=$D$20,P4&lt;$E$20),$A$20,IF(AND(P4&gt;=$D$21,P4&lt;$E$21),$A$21,IF(AND(P4&gt;=$D$22,P4&lt;$E$22),$A$22,IF(AND(P4&gt;=$D$23,P4&lt;$E$23),$A$23,IF(AND(P4&gt;=$D$24,P4&lt;$E$24),$A$24,IF(AND(P4&gt;=$D$25,P4&lt;$E$25),$A$25,IF(AND(P4&gt;=$D$26,P4&lt;$E$26),$A$26,IF(AND(P4&gt;=$D$27,P4&lt;$E$27),$A$27,IF(AND(P4&gt;=$D$28,P4&lt;$E$28),$A$28,IF(AND(P4&gt;=$D$29,P4&lt;$E$29),$A$29,IF(AND(P4&gt;=$D$30,P4&lt;$E$30),$A$30,IF(AND(P4&gt;=$D$31,P4&lt;$E$31),$A$31,IF(AND(P4&gt;=$D$32,P4&lt;$E$32),$A$32,IF(AND(P4&gt;=$D$33,P4&lt;$E$33),$A$33,IF(AND(P4&gt;=$D$34,P4&lt;$E$34),$A$34,IF(AND(P4&gt;=$D$35,P4&lt;$E$35),$A$35,IF(AND(P4&gt;=$D$36,P4&lt;$E$36),$A$36,IF(AND(P4&gt;=$D$37,P4&lt;$E$37),$A$37,IF((P4&gt;=86400),"+24h",IF((P4&gt;=3),IF(TEXT(P4/86400,"h")="0","",TEXT(P4/86400,"h")&amp;"h") &amp; IF(TEXT(P4/86400,"m")="0","",TEXT(P4/86400,"m")&amp;"'") &amp; IF(TEXT(P4/86400,"s")="0","",TEXT(P4/86400,"s")&amp;"''"),UNKLAR))))))))))))))))))))))))))))))))))))))</f>
        <v>10</v>
      </c>
      <c r="R4" s="55">
        <f t="shared" si="9"/>
        <v>1.6</v>
      </c>
      <c r="S4" s="42" t="str">
        <f>IF(AND(R4&gt;=$D$2,R4&lt;$E$2),$A$2,IF(AND(R4&gt;=$D$3,R4&lt;$E$3),$A$3,IF(AND(R4&gt;=$D$4,R4&lt;$E$4),$A$4,IF(AND(R4&gt;=$D$5,R4&lt;$E$5),$A$5,IF(AND(R4&gt;=$D$6,R4&lt;$E$6),$A$6,IF(AND(R4&gt;=$D$7,R4&lt;$E$7),$A$7,IF(AND(R4&gt;=$D$8,R4&lt;$E$8),$A$8,IF(AND(R4&gt;=$D$9,R4&lt;$E$9),$A$9,IF(AND(R4&gt;=$D$10,R4&lt;$E$10),$A$10,IF(AND(R4&gt;=$D$11,R4&lt;$E$11),$A$11,IF(AND(R4&gt;=$D$12,R4&lt;$E$12),$A$12,IF(AND(R4&gt;=$D$13,R4&lt;$E$13),$A$13,IF(AND(R4&gt;=$D$14,R4&lt;$E$14),$A$14,IF(AND(R4&gt;=$D$15,R4&lt;$E$15),$A$15,IF(AND(R4&gt;=$D$16,R4&lt;$E$16),$A$16,IF(AND(R4&gt;=$D$17,R4&lt;$E$17),$A$17,IF(AND(R4&gt;=$D$18,R4&lt;$E$18),$A$18,IF(AND(R4&gt;=$D$19,R4&lt;$E$19),$A$19,IF(AND(R4&gt;=$D$20,R4&lt;$E$20),$A$20,IF(AND(R4&gt;=$D$21,R4&lt;$E$21),$A$21,IF(AND(R4&gt;=$D$22,R4&lt;$E$22),$A$22,IF(AND(R4&gt;=$D$23,R4&lt;$E$23),$A$23,IF(AND(R4&gt;=$D$24,R4&lt;$E$24),$A$24,IF(AND(R4&gt;=$D$25,R4&lt;$E$25),$A$25,IF(AND(R4&gt;=$D$26,R4&lt;$E$26),$A$26,IF(AND(R4&gt;=$D$27,R4&lt;$E$27),$A$27,IF(AND(R4&gt;=$D$28,R4&lt;$E$28),$A$28,IF(AND(R4&gt;=$D$29,R4&lt;$E$29),$A$29,IF(AND(R4&gt;=$D$30,R4&lt;$E$30),$A$30,IF(AND(R4&gt;=$D$31,R4&lt;$E$31),$A$31,IF(AND(R4&gt;=$D$32,R4&lt;$E$32),$A$32,IF(AND(R4&gt;=$D$33,R4&lt;$E$33),$A$33,IF(AND(R4&gt;=$D$34,R4&lt;$E$34),$A$34,IF(AND(R4&gt;=$D$35,R4&lt;$E$35),$A$35,IF(AND(R4&gt;=$D$36,R4&lt;$E$36),$A$36,IF(AND(R4&gt;=$D$37,R4&lt;$E$37),$A$37,IF((R4&gt;=86400),"+24h",IF((R4&gt;=3),IF(TEXT(R4/86400,"h")="0","",TEXT(R4/86400,"h")&amp;"h") &amp; IF(TEXT(R4/86400,"m")="0","",TEXT(R4/86400,"m")&amp;"'") &amp; IF(TEXT(R4/86400,"s")="0","",TEXT(R4/86400,"s")&amp;"''"),UNKLAR))))))))))))))))))))))))))))))))))))))</f>
        <v>1.6"</v>
      </c>
      <c r="T4" s="51"/>
      <c r="U4" s="13">
        <v>1.2</v>
      </c>
      <c r="V4" s="12" t="s">
        <v>62</v>
      </c>
      <c r="W4" s="123" t="s">
        <v>19</v>
      </c>
      <c r="X4" s="126" t="s">
        <v>79</v>
      </c>
      <c r="Y4" s="131">
        <v>14</v>
      </c>
      <c r="Z4" s="132">
        <v>4</v>
      </c>
      <c r="AA4" s="99">
        <f t="shared" si="10"/>
        <v>1.232</v>
      </c>
      <c r="AB4" s="133">
        <f t="shared" si="11"/>
        <v>2.464</v>
      </c>
      <c r="AC4" s="47"/>
      <c r="AD4" s="17"/>
      <c r="AE4" s="17"/>
      <c r="AF4" s="17"/>
      <c r="AG4" s="18"/>
      <c r="AH4" s="18"/>
    </row>
    <row r="5" spans="1:34" s="2" customFormat="1" ht="9.75" customHeight="1">
      <c r="A5" s="94" t="s">
        <v>39</v>
      </c>
      <c r="B5" s="95" t="s">
        <v>39</v>
      </c>
      <c r="C5" s="83">
        <f t="shared" si="2"/>
        <v>2E-3</v>
      </c>
      <c r="D5" s="83">
        <f t="shared" si="3"/>
        <v>1.7812500000000001E-3</v>
      </c>
      <c r="E5" s="83">
        <f t="shared" si="0"/>
        <v>2.2400000000000002E-3</v>
      </c>
      <c r="F5" s="83">
        <f t="shared" si="4"/>
        <v>1.6E-2</v>
      </c>
      <c r="G5" s="96" t="str">
        <f>IF(AND(F5&gt;=$D$2,F5&lt;$E$2),$A$2,IF(AND(F5&gt;=$D$3,F5&lt;$E$3),$A$3,IF(AND(F5&gt;=$D$4,F5&lt;$E$4),$A$4,IF(AND(F5&gt;=$D$5,F5&lt;$E$5),$A$5,IF(AND(F5&gt;=$D$6,F5&lt;$E$6),$A$6,IF(AND(F5&gt;=$D$7,F5&lt;$E$7),$A$7,IF(AND(F5&gt;=$D$8,F5&lt;$E$8),$A$8,IF(AND(F5&gt;=$D$9,F5&lt;$E$9),$A$9,IF(AND(F5&gt;=$D$10,F5&lt;$E$10),$A$10,IF(AND(F5&gt;=$D$11,F5&lt;$E$11),$A$11,IF(AND(F5&gt;=$D$12,F5&lt;$E$12),$A$12,IF(AND(F5&gt;=$D$13,F5&lt;$E$13),$A$13,IF(AND(F5&gt;=$D$14,F5&lt;$E$14),$A$14,IF(AND(F5&gt;=$D$15,F5&lt;$E$15),$A$15,IF(AND(F5&gt;=$D$16,F5&lt;$E$16),$A$16,IF(AND(F5&gt;=$D$17,F5&lt;$E$17),$A$17,IF(AND(F5&gt;=$D$18,F5&lt;$E$18),$A$18,IF(AND(F5&gt;=$D$19,F5&lt;$E$19),$A$19,IF(AND(F5&gt;=$D$20,F5&lt;$E$20),$A$20,IF(AND(F5&gt;=$D$21,F5&lt;$E$21),$A$21,IF(AND(F5&gt;=$D$22,F5&lt;$E$22),$A$22,IF(AND(F5&gt;=$D$23,F5&lt;$E$23),$A$23,IF(AND(F5&gt;=$D$24,F5&lt;$E$24),$A$24,IF(AND(F5&gt;=$D$25,F5&lt;$E$25),$A$25,IF(AND(F5&gt;=$D$26,F5&lt;$E$26),$A$26,IF(AND(F5&gt;=$D$27,F5&lt;$E$27),$A$27,IF(AND(F5&gt;=$D$28,F5&lt;$E$28),$A$28,IF(AND(F5&gt;=$D$29,F5&lt;$E$29),$A$29,IF(AND(F5&gt;=$D$30,F5&lt;$E$30),$A$30,IF(AND(F5&gt;=$D$31,F5&lt;$E$31),$A$31,IF(AND(F5&gt;=$D$32,F5&lt;$E$32),$A$32,IF(AND(F5&gt;=$D$33,F5&lt;$E$33),$A$33,IF(AND(F5&gt;=$D$34,F5&lt;$E$34),$A$34,IF(AND(F5&gt;=$D$35,F5&lt;$E$35),$A$35,IF(AND(F5&gt;=$D$36,F5&lt;$E$36),$A$36,IF(AND(F5&gt;=$D$37,F5&lt;$E$37),$A$37,IF((F5&gt;=86400),"+24h",IF((F5&gt;=3),IF(TEXT(F5/86400,"h")="0","",TEXT(F5/86400,"h")&amp;"h") &amp; IF(TEXT(F5/86400,"m")="0","",TEXT(F5/86400,"m")&amp;"'") &amp; IF(TEXT(F5/86400,"s")="0","",TEXT(F5/86400,"s")&amp;"''"),UNKLAR))))))))))))))))))))))))))))))))))))))</f>
        <v>60</v>
      </c>
      <c r="H5" s="86">
        <f t="shared" si="1"/>
        <v>0.128</v>
      </c>
      <c r="I5" s="97" t="str">
        <f>IF(AND(H5&gt;=$D$2,H5&lt;$E$2),$A$2,IF(AND(H5&gt;=$D$3,H5&lt;$E$3),$A$3,IF(AND(H5&gt;=$D$4,H5&lt;$E$4),$A$4,IF(AND(H5&gt;=$D$5,H5&lt;$E$5),$A$5,IF(AND(H5&gt;=$D$6,H5&lt;$E$6),$A$6,IF(AND(H5&gt;=$D$7,H5&lt;$E$7),$A$7,IF(AND(H5&gt;=$D$8,H5&lt;$E$8),$A$8,IF(AND(H5&gt;=$D$9,H5&lt;$E$9),$A$9,IF(AND(H5&gt;=$D$10,H5&lt;$E$10),$A$10,IF(AND(H5&gt;=$D$11,H5&lt;$E$11),$A$11,IF(AND(H5&gt;=$D$12,H5&lt;$E$12),$A$12,IF(AND(H5&gt;=$D$13,H5&lt;$E$13),$A$13,IF(AND(H5&gt;=$D$14,H5&lt;$E$14),$A$14,IF(AND(H5&gt;=$D$15,H5&lt;$E$15),$A$15,IF(AND(H5&gt;=$D$16,H5&lt;$E$16),$A$16,IF(AND(H5&gt;=$D$17,H5&lt;$E$17),$A$17,IF(AND(H5&gt;=$D$18,H5&lt;$E$18),$A$18,IF(AND(H5&gt;=$D$19,H5&lt;$E$19),$A$19,IF(AND(H5&gt;=$D$20,H5&lt;$E$20),$A$20,IF(AND(H5&gt;=$D$21,H5&lt;$E$21),$A$21,IF(AND(H5&gt;=$D$22,H5&lt;$E$22),$A$22,IF(AND(H5&gt;=$D$23,H5&lt;$E$23),$A$23,IF(AND(H5&gt;=$D$24,H5&lt;$E$24),$A$24,IF(AND(H5&gt;=$D$25,H5&lt;$E$25),$A$25,IF(AND(H5&gt;=$D$26,H5&lt;$E$26),$A$26,IF(AND(H5&gt;=$D$27,H5&lt;$E$27),$A$27,IF(AND(H5&gt;=$D$28,H5&lt;$E$28),$A$28,IF(AND(H5&gt;=$D$29,H5&lt;$E$29),$A$29,IF(AND(H5&gt;=$D$30,H5&lt;$E$30),$A$30,IF(AND(H5&gt;=$D$31,H5&lt;$E$31),$A$31,IF(AND(H5&gt;=$D$32,H5&lt;$E$32),$A$32,IF(AND(H5&gt;=$D$33,H5&lt;$E$33),$A$33,IF(AND(H5&gt;=$D$34,H5&lt;$E$34),$A$34,IF(AND(H5&gt;=$D$35,H5&lt;$E$35),$A$35,IF(AND(H5&gt;=$D$36,H5&lt;$E$36),$A$36,IF(AND(H5&gt;=$D$37,H5&lt;$E$37),$A$37,IF((H5&gt;=86400),"+24h",IF((H5&gt;=3),IF(TEXT(H5/86400,"h")="0","",TEXT(H5/86400,"h")&amp;"h") &amp; IF(TEXT(H5/86400,"m")="0","",TEXT(H5/86400,"m")&amp;"'") &amp; IF(TEXT(H5/86400,"s")="0","",TEXT(H5/86400,"s")&amp;"''"),UNKLAR))))))))))))))))))))))))))))))))))))))</f>
        <v>8</v>
      </c>
      <c r="J5" s="86">
        <f t="shared" si="5"/>
        <v>2.048</v>
      </c>
      <c r="K5" s="96" t="str">
        <f>IF(AND(J5&gt;=$D$2,J5&lt;$E$2),$A$2,IF(AND(J5&gt;=$D$3,J5&lt;$E$3),$A$3,IF(AND(J5&gt;=$D$4,J5&lt;$E$4),$A$4,IF(AND(J5&gt;=$D$5,J5&lt;$E$5),$A$5,IF(AND(J5&gt;=$D$6,J5&lt;$E$6),$A$6,IF(AND(J5&gt;=$D$7,J5&lt;$E$7),$A$7,IF(AND(J5&gt;=$D$8,J5&lt;$E$8),$A$8,IF(AND(J5&gt;=$D$9,J5&lt;$E$9),$A$9,IF(AND(J5&gt;=$D$10,J5&lt;$E$10),$A$10,IF(AND(J5&gt;=$D$11,J5&lt;$E$11),$A$11,IF(AND(J5&gt;=$D$12,J5&lt;$E$12),$A$12,IF(AND(J5&gt;=$D$13,J5&lt;$E$13),$A$13,IF(AND(J5&gt;=$D$14,J5&lt;$E$14),$A$14,IF(AND(J5&gt;=$D$15,J5&lt;$E$15),$A$15,IF(AND(J5&gt;=$D$16,J5&lt;$E$16),$A$16,IF(AND(J5&gt;=$D$17,J5&lt;$E$17),$A$17,IF(AND(J5&gt;=$D$18,J5&lt;$E$18),$A$18,IF(AND(J5&gt;=$D$19,J5&lt;$E$19),$A$19,IF(AND(J5&gt;=$D$20,J5&lt;$E$20),$A$20,IF(AND(J5&gt;=$D$21,J5&lt;$E$21),$A$21,IF(AND(J5&gt;=$D$22,J5&lt;$E$22),$A$22,IF(AND(J5&gt;=$D$23,J5&lt;$E$23),$A$23,IF(AND(J5&gt;=$D$24,J5&lt;$E$24),$A$24,IF(AND(J5&gt;=$D$25,J5&lt;$E$25),$A$25,IF(AND(J5&gt;=$D$26,J5&lt;$E$26),$A$26,IF(AND(J5&gt;=$D$27,J5&lt;$E$27),$A$27,IF(AND(J5&gt;=$D$28,J5&lt;$E$28),$A$28,IF(AND(J5&gt;=$D$29,J5&lt;$E$29),$A$29,IF(AND(J5&gt;=$D$30,J5&lt;$E$30),$A$30,IF(AND(J5&gt;=$D$31,J5&lt;$E$31),$A$31,IF(AND(J5&gt;=$D$32,J5&lt;$E$32),$A$32,IF(AND(J5&gt;=$D$33,J5&lt;$E$33),$A$33,IF(AND(J5&gt;=$D$34,J5&lt;$E$34),$A$34,IF(AND(J5&gt;=$D$35,J5&lt;$E$35),$A$35,IF(AND(J5&gt;=$D$36,J5&lt;$E$36),$A$36,IF(AND(J5&gt;=$D$37,J5&lt;$E$37),$A$37,IF((J5&gt;=86400),"+24h",IF((J5&gt;=3),IF(TEXT(J5/86400,"h")="0","",TEXT(J5/86400,"h")&amp;"h") &amp; IF(TEXT(J5/86400,"m")="0","",TEXT(J5/86400,"m")&amp;"'") &amp; IF(TEXT(J5/86400,"s")="0","",TEXT(J5/86400,"s")&amp;"''"),UNKLAR))))))))))))))))))))))))))))))))))))))</f>
        <v>2"</v>
      </c>
      <c r="L5" s="83">
        <f t="shared" si="6"/>
        <v>65.536000000000001</v>
      </c>
      <c r="M5" s="98" t="str">
        <f>IF(AND(L5&gt;=$D$2,L5&lt;$E$2),$A$2,IF(AND(L5&gt;=$D$3,L5&lt;$E$3),$A$3,IF(AND(L5&gt;=$D$4,L5&lt;$E$4),$A$4,IF(AND(L5&gt;=$D$5,L5&lt;$E$5),$A$5,IF(AND(L5&gt;=$D$6,L5&lt;$E$6),$A$6,IF(AND(L5&gt;=$D$7,L5&lt;$E$7),$A$7,IF(AND(L5&gt;=$D$8,L5&lt;$E$8),$A$8,IF(AND(L5&gt;=$D$9,L5&lt;$E$9),$A$9,IF(AND(L5&gt;=$D$10,L5&lt;$E$10),$A$10,IF(AND(L5&gt;=$D$11,L5&lt;$E$11),$A$11,IF(AND(L5&gt;=$D$12,L5&lt;$E$12),$A$12,IF(AND(L5&gt;=$D$13,L5&lt;$E$13),$A$13,IF(AND(L5&gt;=$D$14,L5&lt;$E$14),$A$14,IF(AND(L5&gt;=$D$15,L5&lt;$E$15),$A$15,IF(AND(L5&gt;=$D$16,L5&lt;$E$16),$A$16,IF(AND(L5&gt;=$D$17,L5&lt;$E$17),$A$17,IF(AND(L5&gt;=$D$18,L5&lt;$E$18),$A$18,IF(AND(L5&gt;=$D$19,L5&lt;$E$19),$A$19,IF(AND(L5&gt;=$D$20,L5&lt;$E$20),$A$20,IF(AND(L5&gt;=$D$21,L5&lt;$E$21),$A$21,IF(AND(L5&gt;=$D$22,L5&lt;$E$22),$A$22,IF(AND(L5&gt;=$D$23,L5&lt;$E$23),$A$23,IF(AND(L5&gt;=$D$24,L5&lt;$E$24),$A$24,IF(AND(L5&gt;=$D$25,L5&lt;$E$25),$A$25,IF(AND(L5&gt;=$D$26,L5&lt;$E$26),$A$26,IF(AND(L5&gt;=$D$27,L5&lt;$E$27),$A$27,IF(AND(L5&gt;=$D$28,L5&lt;$E$28),$A$28,IF(AND(L5&gt;=$D$29,L5&lt;$E$29),$A$29,IF(AND(L5&gt;=$D$30,L5&lt;$E$30),$A$30,IF(AND(L5&gt;=$D$31,L5&lt;$E$31),$A$31,IF(AND(L5&gt;=$D$32,L5&lt;$E$32),$A$32,IF(AND(L5&gt;=$D$33,L5&lt;$E$33),$A$33,IF(AND(L5&gt;=$D$34,L5&lt;$E$34),$A$34,IF(AND(L5&gt;=$D$35,L5&lt;$E$35),$A$35,IF(AND(L5&gt;=$D$36,L5&lt;$E$36),$A$36,IF(AND(L5&gt;=$D$37,L5&lt;$E$37),$A$37,IF((L5&gt;=86400),"+24h",IF((L5&gt;=3),IF(TEXT(L5/86400,"h")="0","",TEXT(L5/86400,"h")&amp;"h") &amp; IF(TEXT(L5/86400,"m")="0","",TEXT(L5/86400,"m")&amp;"'") &amp; IF(TEXT(L5/86400,"s")="0","",TEXT(L5/86400,"s")&amp;"''"),UNKLAR))))))))))))))))))))))))))))))))))))))</f>
        <v>1'6''</v>
      </c>
      <c r="N5" s="83">
        <f t="shared" si="7"/>
        <v>1.6E-2</v>
      </c>
      <c r="O5" s="99" t="str">
        <f>IF(AND(N5&gt;=$D$2,N5&lt;$E$2),$A$2,IF(AND(N5&gt;=$D$3,N5&lt;$E$3),$A$3,IF(AND(N5&gt;=$D$4,N5&lt;$E$4),$A$4,IF(AND(N5&gt;=$D$5,N5&lt;$E$5),$A$5,IF(AND(N5&gt;=$D$6,N5&lt;$E$6),$A$6,IF(AND(N5&gt;=$D$7,N5&lt;$E$7),$A$7,IF(AND(N5&gt;=$D$8,N5&lt;$E$8),$A$8,IF(AND(N5&gt;=$D$9,N5&lt;$E$9),$A$9,IF(AND(N5&gt;=$D$10,N5&lt;$E$10),$A$10,IF(AND(N5&gt;=$D$11,N5&lt;$E$11),$A$11,IF(AND(N5&gt;=$D$12,N5&lt;$E$12),$A$12,IF(AND(N5&gt;=$D$13,N5&lt;$E$13),$A$13,IF(AND(N5&gt;=$D$14,N5&lt;$E$14),$A$14,IF(AND(N5&gt;=$D$15,N5&lt;$E$15),$A$15,IF(AND(N5&gt;=$D$16,N5&lt;$E$16),$A$16,IF(AND(N5&gt;=$D$17,N5&lt;$E$17),$A$17,IF(AND(N5&gt;=$D$18,N5&lt;$E$18),$A$18,IF(AND(N5&gt;=$D$19,N5&lt;$E$19),$A$19,IF(AND(N5&gt;=$D$20,N5&lt;$E$20),$A$20,IF(AND(N5&gt;=$D$21,N5&lt;$E$21),$A$21,IF(AND(N5&gt;=$D$22,N5&lt;$E$22),$A$22,IF(AND(N5&gt;=$D$23,N5&lt;$E$23),$A$23,IF(AND(N5&gt;=$D$24,N5&lt;$E$24),$A$24,IF(AND(N5&gt;=$D$25,N5&lt;$E$25),$A$25,IF(AND(N5&gt;=$D$26,N5&lt;$E$26),$A$26,IF(AND(N5&gt;=$D$27,N5&lt;$E$27),$A$27,IF(AND(N5&gt;=$D$28,N5&lt;$E$28),$A$28,IF(AND(N5&gt;=$D$29,N5&lt;$E$29),$A$29,IF(AND(N5&gt;=$D$30,N5&lt;$E$30),$A$30,IF(AND(N5&gt;=$D$31,N5&lt;$E$31),$A$31,IF(AND(N5&gt;=$D$32,N5&lt;$E$32),$A$32,IF(AND(N5&gt;=$D$33,N5&lt;$E$33),$A$33,IF(AND(N5&gt;=$D$34,N5&lt;$E$34),$A$34,IF(AND(N5&gt;=$D$35,N5&lt;$E$35),$A$35,IF(AND(N5&gt;=$D$36,N5&lt;$E$36),$A$36,IF(AND(N5&gt;=$D$37,N5&lt;$E$37),$A$37,IF((N5&gt;=86400),"+24h",IF((N5&gt;=3),IF(TEXT(N5/86400,"h")="0","",TEXT(N5/86400,"h")&amp;"h") &amp; IF(TEXT(N5/86400,"m")="0","",TEXT(N5/86400,"m")&amp;"'") &amp; IF(TEXT(N5/86400,"s")="0","",TEXT(N5/86400,"s")&amp;"''"),UNKLAR))))))))))))))))))))))))))))))))))))))</f>
        <v>60</v>
      </c>
      <c r="P5" s="83">
        <f t="shared" si="8"/>
        <v>0.128</v>
      </c>
      <c r="Q5" s="100" t="str">
        <f>IF(AND(P5&gt;=$D$2,P5&lt;$E$2),$A$2,IF(AND(P5&gt;=$D$3,P5&lt;$E$3),$A$3,IF(AND(P5&gt;=$D$4,P5&lt;$E$4),$A$4,IF(AND(P5&gt;=$D$5,P5&lt;$E$5),$A$5,IF(AND(P5&gt;=$D$6,P5&lt;$E$6),$A$6,IF(AND(P5&gt;=$D$7,P5&lt;$E$7),$A$7,IF(AND(P5&gt;=$D$8,P5&lt;$E$8),$A$8,IF(AND(P5&gt;=$D$9,P5&lt;$E$9),$A$9,IF(AND(P5&gt;=$D$10,P5&lt;$E$10),$A$10,IF(AND(P5&gt;=$D$11,P5&lt;$E$11),$A$11,IF(AND(P5&gt;=$D$12,P5&lt;$E$12),$A$12,IF(AND(P5&gt;=$D$13,P5&lt;$E$13),$A$13,IF(AND(P5&gt;=$D$14,P5&lt;$E$14),$A$14,IF(AND(P5&gt;=$D$15,P5&lt;$E$15),$A$15,IF(AND(P5&gt;=$D$16,P5&lt;$E$16),$A$16,IF(AND(P5&gt;=$D$17,P5&lt;$E$17),$A$17,IF(AND(P5&gt;=$D$18,P5&lt;$E$18),$A$18,IF(AND(P5&gt;=$D$19,P5&lt;$E$19),$A$19,IF(AND(P5&gt;=$D$20,P5&lt;$E$20),$A$20,IF(AND(P5&gt;=$D$21,P5&lt;$E$21),$A$21,IF(AND(P5&gt;=$D$22,P5&lt;$E$22),$A$22,IF(AND(P5&gt;=$D$23,P5&lt;$E$23),$A$23,IF(AND(P5&gt;=$D$24,P5&lt;$E$24),$A$24,IF(AND(P5&gt;=$D$25,P5&lt;$E$25),$A$25,IF(AND(P5&gt;=$D$26,P5&lt;$E$26),$A$26,IF(AND(P5&gt;=$D$27,P5&lt;$E$27),$A$27,IF(AND(P5&gt;=$D$28,P5&lt;$E$28),$A$28,IF(AND(P5&gt;=$D$29,P5&lt;$E$29),$A$29,IF(AND(P5&gt;=$D$30,P5&lt;$E$30),$A$30,IF(AND(P5&gt;=$D$31,P5&lt;$E$31),$A$31,IF(AND(P5&gt;=$D$32,P5&lt;$E$32),$A$32,IF(AND(P5&gt;=$D$33,P5&lt;$E$33),$A$33,IF(AND(P5&gt;=$D$34,P5&lt;$E$34),$A$34,IF(AND(P5&gt;=$D$35,P5&lt;$E$35),$A$35,IF(AND(P5&gt;=$D$36,P5&lt;$E$36),$A$36,IF(AND(P5&gt;=$D$37,P5&lt;$E$37),$A$37,IF((P5&gt;=86400),"+24h",IF((P5&gt;=3),IF(TEXT(P5/86400,"h")="0","",TEXT(P5/86400,"h")&amp;"h") &amp; IF(TEXT(P5/86400,"m")="0","",TEXT(P5/86400,"m")&amp;"'") &amp; IF(TEXT(P5/86400,"s")="0","",TEXT(P5/86400,"s")&amp;"''"),UNKLAR))))))))))))))))))))))))))))))))))))))</f>
        <v>8</v>
      </c>
      <c r="R5" s="101">
        <f t="shared" si="9"/>
        <v>2.048</v>
      </c>
      <c r="S5" s="102" t="str">
        <f>IF(AND(R5&gt;=$D$2,R5&lt;$E$2),$A$2,IF(AND(R5&gt;=$D$3,R5&lt;$E$3),$A$3,IF(AND(R5&gt;=$D$4,R5&lt;$E$4),$A$4,IF(AND(R5&gt;=$D$5,R5&lt;$E$5),$A$5,IF(AND(R5&gt;=$D$6,R5&lt;$E$6),$A$6,IF(AND(R5&gt;=$D$7,R5&lt;$E$7),$A$7,IF(AND(R5&gt;=$D$8,R5&lt;$E$8),$A$8,IF(AND(R5&gt;=$D$9,R5&lt;$E$9),$A$9,IF(AND(R5&gt;=$D$10,R5&lt;$E$10),$A$10,IF(AND(R5&gt;=$D$11,R5&lt;$E$11),$A$11,IF(AND(R5&gt;=$D$12,R5&lt;$E$12),$A$12,IF(AND(R5&gt;=$D$13,R5&lt;$E$13),$A$13,IF(AND(R5&gt;=$D$14,R5&lt;$E$14),$A$14,IF(AND(R5&gt;=$D$15,R5&lt;$E$15),$A$15,IF(AND(R5&gt;=$D$16,R5&lt;$E$16),$A$16,IF(AND(R5&gt;=$D$17,R5&lt;$E$17),$A$17,IF(AND(R5&gt;=$D$18,R5&lt;$E$18),$A$18,IF(AND(R5&gt;=$D$19,R5&lt;$E$19),$A$19,IF(AND(R5&gt;=$D$20,R5&lt;$E$20),$A$20,IF(AND(R5&gt;=$D$21,R5&lt;$E$21),$A$21,IF(AND(R5&gt;=$D$22,R5&lt;$E$22),$A$22,IF(AND(R5&gt;=$D$23,R5&lt;$E$23),$A$23,IF(AND(R5&gt;=$D$24,R5&lt;$E$24),$A$24,IF(AND(R5&gt;=$D$25,R5&lt;$E$25),$A$25,IF(AND(R5&gt;=$D$26,R5&lt;$E$26),$A$26,IF(AND(R5&gt;=$D$27,R5&lt;$E$27),$A$27,IF(AND(R5&gt;=$D$28,R5&lt;$E$28),$A$28,IF(AND(R5&gt;=$D$29,R5&lt;$E$29),$A$29,IF(AND(R5&gt;=$D$30,R5&lt;$E$30),$A$30,IF(AND(R5&gt;=$D$31,R5&lt;$E$31),$A$31,IF(AND(R5&gt;=$D$32,R5&lt;$E$32),$A$32,IF(AND(R5&gt;=$D$33,R5&lt;$E$33),$A$33,IF(AND(R5&gt;=$D$34,R5&lt;$E$34),$A$34,IF(AND(R5&gt;=$D$35,R5&lt;$E$35),$A$35,IF(AND(R5&gt;=$D$36,R5&lt;$E$36),$A$36,IF(AND(R5&gt;=$D$37,R5&lt;$E$37),$A$37,IF((R5&gt;=86400),"+24h",IF((R5&gt;=3),IF(TEXT(R5/86400,"h")="0","",TEXT(R5/86400,"h")&amp;"h") &amp; IF(TEXT(R5/86400,"m")="0","",TEXT(R5/86400,"m")&amp;"'") &amp; IF(TEXT(R5/86400,"s")="0","",TEXT(R5/86400,"s")&amp;"''"),UNKLAR))))))))))))))))))))))))))))))))))))))</f>
        <v>2"</v>
      </c>
      <c r="T5" s="51"/>
      <c r="U5" s="117">
        <v>1.4</v>
      </c>
      <c r="V5" s="118" t="s">
        <v>59</v>
      </c>
      <c r="W5" s="72" t="s">
        <v>20</v>
      </c>
      <c r="X5" s="19" t="s">
        <v>90</v>
      </c>
      <c r="Y5" s="73">
        <v>14</v>
      </c>
      <c r="Z5" s="27">
        <v>8</v>
      </c>
      <c r="AA5" s="41">
        <f t="shared" ref="AA5:AA19" si="12">AB5/2</f>
        <v>0.61950000000000005</v>
      </c>
      <c r="AB5" s="21">
        <f t="shared" si="11"/>
        <v>1.2390000000000001</v>
      </c>
      <c r="AC5" s="47"/>
      <c r="AD5" s="137"/>
      <c r="AE5" s="17"/>
      <c r="AF5" s="17"/>
      <c r="AG5" s="18"/>
      <c r="AH5" s="18"/>
    </row>
    <row r="6" spans="1:34" s="2" customFormat="1" ht="9.75" customHeight="1">
      <c r="A6" s="70" t="s">
        <v>38</v>
      </c>
      <c r="B6" s="56" t="s">
        <v>38</v>
      </c>
      <c r="C6" s="55">
        <f t="shared" si="2"/>
        <v>2.5000000000000001E-3</v>
      </c>
      <c r="D6" s="55">
        <f t="shared" si="3"/>
        <v>2.2500000000000003E-3</v>
      </c>
      <c r="E6" s="55">
        <f t="shared" si="0"/>
        <v>2.8024999999999999E-3</v>
      </c>
      <c r="F6" s="55">
        <f t="shared" si="4"/>
        <v>0.02</v>
      </c>
      <c r="G6" s="76" t="str">
        <f>IF(AND(F6&gt;=$D$2,F6&lt;$E$2),$A$2,IF(AND(F6&gt;=$D$3,F6&lt;$E$3),$A$3,IF(AND(F6&gt;=$D$4,F6&lt;$E$4),$A$4,IF(AND(F6&gt;=$D$5,F6&lt;$E$5),$A$5,IF(AND(F6&gt;=$D$6,F6&lt;$E$6),$A$6,IF(AND(F6&gt;=$D$7,F6&lt;$E$7),$A$7,IF(AND(F6&gt;=$D$8,F6&lt;$E$8),$A$8,IF(AND(F6&gt;=$D$9,F6&lt;$E$9),$A$9,IF(AND(F6&gt;=$D$10,F6&lt;$E$10),$A$10,IF(AND(F6&gt;=$D$11,F6&lt;$E$11),$A$11,IF(AND(F6&gt;=$D$12,F6&lt;$E$12),$A$12,IF(AND(F6&gt;=$D$13,F6&lt;$E$13),$A$13,IF(AND(F6&gt;=$D$14,F6&lt;$E$14),$A$14,IF(AND(F6&gt;=$D$15,F6&lt;$E$15),$A$15,IF(AND(F6&gt;=$D$16,F6&lt;$E$16),$A$16,IF(AND(F6&gt;=$D$17,F6&lt;$E$17),$A$17,IF(AND(F6&gt;=$D$18,F6&lt;$E$18),$A$18,IF(AND(F6&gt;=$D$19,F6&lt;$E$19),$A$19,IF(AND(F6&gt;=$D$20,F6&lt;$E$20),$A$20,IF(AND(F6&gt;=$D$21,F6&lt;$E$21),$A$21,IF(AND(F6&gt;=$D$22,F6&lt;$E$22),$A$22,IF(AND(F6&gt;=$D$23,F6&lt;$E$23),$A$23,IF(AND(F6&gt;=$D$24,F6&lt;$E$24),$A$24,IF(AND(F6&gt;=$D$25,F6&lt;$E$25),$A$25,IF(AND(F6&gt;=$D$26,F6&lt;$E$26),$A$26,IF(AND(F6&gt;=$D$27,F6&lt;$E$27),$A$27,IF(AND(F6&gt;=$D$28,F6&lt;$E$28),$A$28,IF(AND(F6&gt;=$D$29,F6&lt;$E$29),$A$29,IF(AND(F6&gt;=$D$30,F6&lt;$E$30),$A$30,IF(AND(F6&gt;=$D$31,F6&lt;$E$31),$A$31,IF(AND(F6&gt;=$D$32,F6&lt;$E$32),$A$32,IF(AND(F6&gt;=$D$33,F6&lt;$E$33),$A$33,IF(AND(F6&gt;=$D$34,F6&lt;$E$34),$A$34,IF(AND(F6&gt;=$D$35,F6&lt;$E$35),$A$35,IF(AND(F6&gt;=$D$36,F6&lt;$E$36),$A$36,IF(AND(F6&gt;=$D$37,F6&lt;$E$37),$A$37,IF((F6&gt;=86400),"+24h",IF((F6&gt;=3),IF(TEXT(F6/86400,"h")="0","",TEXT(F6/86400,"h")&amp;"h") &amp; IF(TEXT(F6/86400,"m")="0","",TEXT(F6/86400,"m")&amp;"'") &amp; IF(TEXT(F6/86400,"s")="0","",TEXT(F6/86400,"s")&amp;"''"),UNKLAR))))))))))))))))))))))))))))))))))))))</f>
        <v>50</v>
      </c>
      <c r="H6" s="80">
        <f t="shared" si="1"/>
        <v>0.16</v>
      </c>
      <c r="I6" s="79" t="str">
        <f>IF(AND(H6&gt;=$D$2,H6&lt;$E$2),$A$2,IF(AND(H6&gt;=$D$3,H6&lt;$E$3),$A$3,IF(AND(H6&gt;=$D$4,H6&lt;$E$4),$A$4,IF(AND(H6&gt;=$D$5,H6&lt;$E$5),$A$5,IF(AND(H6&gt;=$D$6,H6&lt;$E$6),$A$6,IF(AND(H6&gt;=$D$7,H6&lt;$E$7),$A$7,IF(AND(H6&gt;=$D$8,H6&lt;$E$8),$A$8,IF(AND(H6&gt;=$D$9,H6&lt;$E$9),$A$9,IF(AND(H6&gt;=$D$10,H6&lt;$E$10),$A$10,IF(AND(H6&gt;=$D$11,H6&lt;$E$11),$A$11,IF(AND(H6&gt;=$D$12,H6&lt;$E$12),$A$12,IF(AND(H6&gt;=$D$13,H6&lt;$E$13),$A$13,IF(AND(H6&gt;=$D$14,H6&lt;$E$14),$A$14,IF(AND(H6&gt;=$D$15,H6&lt;$E$15),$A$15,IF(AND(H6&gt;=$D$16,H6&lt;$E$16),$A$16,IF(AND(H6&gt;=$D$17,H6&lt;$E$17),$A$17,IF(AND(H6&gt;=$D$18,H6&lt;$E$18),$A$18,IF(AND(H6&gt;=$D$19,H6&lt;$E$19),$A$19,IF(AND(H6&gt;=$D$20,H6&lt;$E$20),$A$20,IF(AND(H6&gt;=$D$21,H6&lt;$E$21),$A$21,IF(AND(H6&gt;=$D$22,H6&lt;$E$22),$A$22,IF(AND(H6&gt;=$D$23,H6&lt;$E$23),$A$23,IF(AND(H6&gt;=$D$24,H6&lt;$E$24),$A$24,IF(AND(H6&gt;=$D$25,H6&lt;$E$25),$A$25,IF(AND(H6&gt;=$D$26,H6&lt;$E$26),$A$26,IF(AND(H6&gt;=$D$27,H6&lt;$E$27),$A$27,IF(AND(H6&gt;=$D$28,H6&lt;$E$28),$A$28,IF(AND(H6&gt;=$D$29,H6&lt;$E$29),$A$29,IF(AND(H6&gt;=$D$30,H6&lt;$E$30),$A$30,IF(AND(H6&gt;=$D$31,H6&lt;$E$31),$A$31,IF(AND(H6&gt;=$D$32,H6&lt;$E$32),$A$32,IF(AND(H6&gt;=$D$33,H6&lt;$E$33),$A$33,IF(AND(H6&gt;=$D$34,H6&lt;$E$34),$A$34,IF(AND(H6&gt;=$D$35,H6&lt;$E$35),$A$35,IF(AND(H6&gt;=$D$36,H6&lt;$E$36),$A$36,IF(AND(H6&gt;=$D$37,H6&lt;$E$37),$A$37,IF((H6&gt;=86400),"+24h",IF((H6&gt;=3),IF(TEXT(H6/86400,"h")="0","",TEXT(H6/86400,"h")&amp;"h") &amp; IF(TEXT(H6/86400,"m")="0","",TEXT(H6/86400,"m")&amp;"'") &amp; IF(TEXT(H6/86400,"s")="0","",TEXT(H6/86400,"s")&amp;"''"),UNKLAR))))))))))))))))))))))))))))))))))))))</f>
        <v>6</v>
      </c>
      <c r="J6" s="80">
        <f t="shared" si="5"/>
        <v>2.56</v>
      </c>
      <c r="K6" s="76" t="str">
        <f>IF(AND(J6&gt;=$D$2,J6&lt;$E$2),$A$2,IF(AND(J6&gt;=$D$3,J6&lt;$E$3),$A$3,IF(AND(J6&gt;=$D$4,J6&lt;$E$4),$A$4,IF(AND(J6&gt;=$D$5,J6&lt;$E$5),$A$5,IF(AND(J6&gt;=$D$6,J6&lt;$E$6),$A$6,IF(AND(J6&gt;=$D$7,J6&lt;$E$7),$A$7,IF(AND(J6&gt;=$D$8,J6&lt;$E$8),$A$8,IF(AND(J6&gt;=$D$9,J6&lt;$E$9),$A$9,IF(AND(J6&gt;=$D$10,J6&lt;$E$10),$A$10,IF(AND(J6&gt;=$D$11,J6&lt;$E$11),$A$11,IF(AND(J6&gt;=$D$12,J6&lt;$E$12),$A$12,IF(AND(J6&gt;=$D$13,J6&lt;$E$13),$A$13,IF(AND(J6&gt;=$D$14,J6&lt;$E$14),$A$14,IF(AND(J6&gt;=$D$15,J6&lt;$E$15),$A$15,IF(AND(J6&gt;=$D$16,J6&lt;$E$16),$A$16,IF(AND(J6&gt;=$D$17,J6&lt;$E$17),$A$17,IF(AND(J6&gt;=$D$18,J6&lt;$E$18),$A$18,IF(AND(J6&gt;=$D$19,J6&lt;$E$19),$A$19,IF(AND(J6&gt;=$D$20,J6&lt;$E$20),$A$20,IF(AND(J6&gt;=$D$21,J6&lt;$E$21),$A$21,IF(AND(J6&gt;=$D$22,J6&lt;$E$22),$A$22,IF(AND(J6&gt;=$D$23,J6&lt;$E$23),$A$23,IF(AND(J6&gt;=$D$24,J6&lt;$E$24),$A$24,IF(AND(J6&gt;=$D$25,J6&lt;$E$25),$A$25,IF(AND(J6&gt;=$D$26,J6&lt;$E$26),$A$26,IF(AND(J6&gt;=$D$27,J6&lt;$E$27),$A$27,IF(AND(J6&gt;=$D$28,J6&lt;$E$28),$A$28,IF(AND(J6&gt;=$D$29,J6&lt;$E$29),$A$29,IF(AND(J6&gt;=$D$30,J6&lt;$E$30),$A$30,IF(AND(J6&gt;=$D$31,J6&lt;$E$31),$A$31,IF(AND(J6&gt;=$D$32,J6&lt;$E$32),$A$32,IF(AND(J6&gt;=$D$33,J6&lt;$E$33),$A$33,IF(AND(J6&gt;=$D$34,J6&lt;$E$34),$A$34,IF(AND(J6&gt;=$D$35,J6&lt;$E$35),$A$35,IF(AND(J6&gt;=$D$36,J6&lt;$E$36),$A$36,IF(AND(J6&gt;=$D$37,J6&lt;$E$37),$A$37,IF((J6&gt;=86400),"+24h",IF((J6&gt;=3),IF(TEXT(J6/86400,"h")="0","",TEXT(J6/86400,"h")&amp;"h") &amp; IF(TEXT(J6/86400,"m")="0","",TEXT(J6/86400,"m")&amp;"'") &amp; IF(TEXT(J6/86400,"s")="0","",TEXT(J6/86400,"s")&amp;"''"),UNKLAR))))))))))))))))))))))))))))))))))))))</f>
        <v>2.5"</v>
      </c>
      <c r="L6" s="55">
        <f t="shared" si="6"/>
        <v>81.92</v>
      </c>
      <c r="M6" s="32" t="str">
        <f>IF(AND(L6&gt;=$D$2,L6&lt;$E$2),$A$2,IF(AND(L6&gt;=$D$3,L6&lt;$E$3),$A$3,IF(AND(L6&gt;=$D$4,L6&lt;$E$4),$A$4,IF(AND(L6&gt;=$D$5,L6&lt;$E$5),$A$5,IF(AND(L6&gt;=$D$6,L6&lt;$E$6),$A$6,IF(AND(L6&gt;=$D$7,L6&lt;$E$7),$A$7,IF(AND(L6&gt;=$D$8,L6&lt;$E$8),$A$8,IF(AND(L6&gt;=$D$9,L6&lt;$E$9),$A$9,IF(AND(L6&gt;=$D$10,L6&lt;$E$10),$A$10,IF(AND(L6&gt;=$D$11,L6&lt;$E$11),$A$11,IF(AND(L6&gt;=$D$12,L6&lt;$E$12),$A$12,IF(AND(L6&gt;=$D$13,L6&lt;$E$13),$A$13,IF(AND(L6&gt;=$D$14,L6&lt;$E$14),$A$14,IF(AND(L6&gt;=$D$15,L6&lt;$E$15),$A$15,IF(AND(L6&gt;=$D$16,L6&lt;$E$16),$A$16,IF(AND(L6&gt;=$D$17,L6&lt;$E$17),$A$17,IF(AND(L6&gt;=$D$18,L6&lt;$E$18),$A$18,IF(AND(L6&gt;=$D$19,L6&lt;$E$19),$A$19,IF(AND(L6&gt;=$D$20,L6&lt;$E$20),$A$20,IF(AND(L6&gt;=$D$21,L6&lt;$E$21),$A$21,IF(AND(L6&gt;=$D$22,L6&lt;$E$22),$A$22,IF(AND(L6&gt;=$D$23,L6&lt;$E$23),$A$23,IF(AND(L6&gt;=$D$24,L6&lt;$E$24),$A$24,IF(AND(L6&gt;=$D$25,L6&lt;$E$25),$A$25,IF(AND(L6&gt;=$D$26,L6&lt;$E$26),$A$26,IF(AND(L6&gt;=$D$27,L6&lt;$E$27),$A$27,IF(AND(L6&gt;=$D$28,L6&lt;$E$28),$A$28,IF(AND(L6&gt;=$D$29,L6&lt;$E$29),$A$29,IF(AND(L6&gt;=$D$30,L6&lt;$E$30),$A$30,IF(AND(L6&gt;=$D$31,L6&lt;$E$31),$A$31,IF(AND(L6&gt;=$D$32,L6&lt;$E$32),$A$32,IF(AND(L6&gt;=$D$33,L6&lt;$E$33),$A$33,IF(AND(L6&gt;=$D$34,L6&lt;$E$34),$A$34,IF(AND(L6&gt;=$D$35,L6&lt;$E$35),$A$35,IF(AND(L6&gt;=$D$36,L6&lt;$E$36),$A$36,IF(AND(L6&gt;=$D$37,L6&lt;$E$37),$A$37,IF((L6&gt;=86400),"+24h",IF((L6&gt;=3),IF(TEXT(L6/86400,"h")="0","",TEXT(L6/86400,"h")&amp;"h") &amp; IF(TEXT(L6/86400,"m")="0","",TEXT(L6/86400,"m")&amp;"'") &amp; IF(TEXT(L6/86400,"s")="0","",TEXT(L6/86400,"s")&amp;"''"),UNKLAR))))))))))))))))))))))))))))))))))))))</f>
        <v>1'22''</v>
      </c>
      <c r="N6" s="55">
        <f t="shared" si="7"/>
        <v>0.02</v>
      </c>
      <c r="O6" s="41" t="str">
        <f>IF(AND(N6&gt;=$D$2,N6&lt;$E$2),$A$2,IF(AND(N6&gt;=$D$3,N6&lt;$E$3),$A$3,IF(AND(N6&gt;=$D$4,N6&lt;$E$4),$A$4,IF(AND(N6&gt;=$D$5,N6&lt;$E$5),$A$5,IF(AND(N6&gt;=$D$6,N6&lt;$E$6),$A$6,IF(AND(N6&gt;=$D$7,N6&lt;$E$7),$A$7,IF(AND(N6&gt;=$D$8,N6&lt;$E$8),$A$8,IF(AND(N6&gt;=$D$9,N6&lt;$E$9),$A$9,IF(AND(N6&gt;=$D$10,N6&lt;$E$10),$A$10,IF(AND(N6&gt;=$D$11,N6&lt;$E$11),$A$11,IF(AND(N6&gt;=$D$12,N6&lt;$E$12),$A$12,IF(AND(N6&gt;=$D$13,N6&lt;$E$13),$A$13,IF(AND(N6&gt;=$D$14,N6&lt;$E$14),$A$14,IF(AND(N6&gt;=$D$15,N6&lt;$E$15),$A$15,IF(AND(N6&gt;=$D$16,N6&lt;$E$16),$A$16,IF(AND(N6&gt;=$D$17,N6&lt;$E$17),$A$17,IF(AND(N6&gt;=$D$18,N6&lt;$E$18),$A$18,IF(AND(N6&gt;=$D$19,N6&lt;$E$19),$A$19,IF(AND(N6&gt;=$D$20,N6&lt;$E$20),$A$20,IF(AND(N6&gt;=$D$21,N6&lt;$E$21),$A$21,IF(AND(N6&gt;=$D$22,N6&lt;$E$22),$A$22,IF(AND(N6&gt;=$D$23,N6&lt;$E$23),$A$23,IF(AND(N6&gt;=$D$24,N6&lt;$E$24),$A$24,IF(AND(N6&gt;=$D$25,N6&lt;$E$25),$A$25,IF(AND(N6&gt;=$D$26,N6&lt;$E$26),$A$26,IF(AND(N6&gt;=$D$27,N6&lt;$E$27),$A$27,IF(AND(N6&gt;=$D$28,N6&lt;$E$28),$A$28,IF(AND(N6&gt;=$D$29,N6&lt;$E$29),$A$29,IF(AND(N6&gt;=$D$30,N6&lt;$E$30),$A$30,IF(AND(N6&gt;=$D$31,N6&lt;$E$31),$A$31,IF(AND(N6&gt;=$D$32,N6&lt;$E$32),$A$32,IF(AND(N6&gt;=$D$33,N6&lt;$E$33),$A$33,IF(AND(N6&gt;=$D$34,N6&lt;$E$34),$A$34,IF(AND(N6&gt;=$D$35,N6&lt;$E$35),$A$35,IF(AND(N6&gt;=$D$36,N6&lt;$E$36),$A$36,IF(AND(N6&gt;=$D$37,N6&lt;$E$37),$A$37,IF((N6&gt;=86400),"+24h",IF((N6&gt;=3),IF(TEXT(N6/86400,"h")="0","",TEXT(N6/86400,"h")&amp;"h") &amp; IF(TEXT(N6/86400,"m")="0","",TEXT(N6/86400,"m")&amp;"'") &amp; IF(TEXT(N6/86400,"s")="0","",TEXT(N6/86400,"s")&amp;"''"),UNKLAR))))))))))))))))))))))))))))))))))))))</f>
        <v>50</v>
      </c>
      <c r="P6" s="55">
        <f t="shared" si="8"/>
        <v>0.16</v>
      </c>
      <c r="Q6" s="41" t="str">
        <f>IF(AND(P6&gt;=$D$2,P6&lt;$E$2),$A$2,IF(AND(P6&gt;=$D$3,P6&lt;$E$3),$A$3,IF(AND(P6&gt;=$D$4,P6&lt;$E$4),$A$4,IF(AND(P6&gt;=$D$5,P6&lt;$E$5),$A$5,IF(AND(P6&gt;=$D$6,P6&lt;$E$6),$A$6,IF(AND(P6&gt;=$D$7,P6&lt;$E$7),$A$7,IF(AND(P6&gt;=$D$8,P6&lt;$E$8),$A$8,IF(AND(P6&gt;=$D$9,P6&lt;$E$9),$A$9,IF(AND(P6&gt;=$D$10,P6&lt;$E$10),$A$10,IF(AND(P6&gt;=$D$11,P6&lt;$E$11),$A$11,IF(AND(P6&gt;=$D$12,P6&lt;$E$12),$A$12,IF(AND(P6&gt;=$D$13,P6&lt;$E$13),$A$13,IF(AND(P6&gt;=$D$14,P6&lt;$E$14),$A$14,IF(AND(P6&gt;=$D$15,P6&lt;$E$15),$A$15,IF(AND(P6&gt;=$D$16,P6&lt;$E$16),$A$16,IF(AND(P6&gt;=$D$17,P6&lt;$E$17),$A$17,IF(AND(P6&gt;=$D$18,P6&lt;$E$18),$A$18,IF(AND(P6&gt;=$D$19,P6&lt;$E$19),$A$19,IF(AND(P6&gt;=$D$20,P6&lt;$E$20),$A$20,IF(AND(P6&gt;=$D$21,P6&lt;$E$21),$A$21,IF(AND(P6&gt;=$D$22,P6&lt;$E$22),$A$22,IF(AND(P6&gt;=$D$23,P6&lt;$E$23),$A$23,IF(AND(P6&gt;=$D$24,P6&lt;$E$24),$A$24,IF(AND(P6&gt;=$D$25,P6&lt;$E$25),$A$25,IF(AND(P6&gt;=$D$26,P6&lt;$E$26),$A$26,IF(AND(P6&gt;=$D$27,P6&lt;$E$27),$A$27,IF(AND(P6&gt;=$D$28,P6&lt;$E$28),$A$28,IF(AND(P6&gt;=$D$29,P6&lt;$E$29),$A$29,IF(AND(P6&gt;=$D$30,P6&lt;$E$30),$A$30,IF(AND(P6&gt;=$D$31,P6&lt;$E$31),$A$31,IF(AND(P6&gt;=$D$32,P6&lt;$E$32),$A$32,IF(AND(P6&gt;=$D$33,P6&lt;$E$33),$A$33,IF(AND(P6&gt;=$D$34,P6&lt;$E$34),$A$34,IF(AND(P6&gt;=$D$35,P6&lt;$E$35),$A$35,IF(AND(P6&gt;=$D$36,P6&lt;$E$36),$A$36,IF(AND(P6&gt;=$D$37,P6&lt;$E$37),$A$37,IF((P6&gt;=86400),"+24h",IF((P6&gt;=3),IF(TEXT(P6/86400,"h")="0","",TEXT(P6/86400,"h")&amp;"h") &amp; IF(TEXT(P6/86400,"m")="0","",TEXT(P6/86400,"m")&amp;"'") &amp; IF(TEXT(P6/86400,"s")="0","",TEXT(P6/86400,"s")&amp;"''"),UNKLAR))))))))))))))))))))))))))))))))))))))</f>
        <v>6</v>
      </c>
      <c r="R6" s="55">
        <f t="shared" si="9"/>
        <v>2.56</v>
      </c>
      <c r="S6" s="42" t="str">
        <f>IF(AND(R6&gt;=$D$2,R6&lt;$E$2),$A$2,IF(AND(R6&gt;=$D$3,R6&lt;$E$3),$A$3,IF(AND(R6&gt;=$D$4,R6&lt;$E$4),$A$4,IF(AND(R6&gt;=$D$5,R6&lt;$E$5),$A$5,IF(AND(R6&gt;=$D$6,R6&lt;$E$6),$A$6,IF(AND(R6&gt;=$D$7,R6&lt;$E$7),$A$7,IF(AND(R6&gt;=$D$8,R6&lt;$E$8),$A$8,IF(AND(R6&gt;=$D$9,R6&lt;$E$9),$A$9,IF(AND(R6&gt;=$D$10,R6&lt;$E$10),$A$10,IF(AND(R6&gt;=$D$11,R6&lt;$E$11),$A$11,IF(AND(R6&gt;=$D$12,R6&lt;$E$12),$A$12,IF(AND(R6&gt;=$D$13,R6&lt;$E$13),$A$13,IF(AND(R6&gt;=$D$14,R6&lt;$E$14),$A$14,IF(AND(R6&gt;=$D$15,R6&lt;$E$15),$A$15,IF(AND(R6&gt;=$D$16,R6&lt;$E$16),$A$16,IF(AND(R6&gt;=$D$17,R6&lt;$E$17),$A$17,IF(AND(R6&gt;=$D$18,R6&lt;$E$18),$A$18,IF(AND(R6&gt;=$D$19,R6&lt;$E$19),$A$19,IF(AND(R6&gt;=$D$20,R6&lt;$E$20),$A$20,IF(AND(R6&gt;=$D$21,R6&lt;$E$21),$A$21,IF(AND(R6&gt;=$D$22,R6&lt;$E$22),$A$22,IF(AND(R6&gt;=$D$23,R6&lt;$E$23),$A$23,IF(AND(R6&gt;=$D$24,R6&lt;$E$24),$A$24,IF(AND(R6&gt;=$D$25,R6&lt;$E$25),$A$25,IF(AND(R6&gt;=$D$26,R6&lt;$E$26),$A$26,IF(AND(R6&gt;=$D$27,R6&lt;$E$27),$A$27,IF(AND(R6&gt;=$D$28,R6&lt;$E$28),$A$28,IF(AND(R6&gt;=$D$29,R6&lt;$E$29),$A$29,IF(AND(R6&gt;=$D$30,R6&lt;$E$30),$A$30,IF(AND(R6&gt;=$D$31,R6&lt;$E$31),$A$31,IF(AND(R6&gt;=$D$32,R6&lt;$E$32),$A$32,IF(AND(R6&gt;=$D$33,R6&lt;$E$33),$A$33,IF(AND(R6&gt;=$D$34,R6&lt;$E$34),$A$34,IF(AND(R6&gt;=$D$35,R6&lt;$E$35),$A$35,IF(AND(R6&gt;=$D$36,R6&lt;$E$36),$A$36,IF(AND(R6&gt;=$D$37,R6&lt;$E$37),$A$37,IF((R6&gt;=86400),"+24h",IF((R6&gt;=3),IF(TEXT(R6/86400,"h")="0","",TEXT(R6/86400,"h")&amp;"h") &amp; IF(TEXT(R6/86400,"m")="0","",TEXT(R6/86400,"m")&amp;"'") &amp; IF(TEXT(R6/86400,"s")="0","",TEXT(R6/86400,"s")&amp;"''"),UNKLAR))))))))))))))))))))))))))))))))))))))</f>
        <v>2.5"</v>
      </c>
      <c r="T6" s="51"/>
      <c r="U6" s="13">
        <v>1.6</v>
      </c>
      <c r="V6" s="12">
        <v>12800</v>
      </c>
      <c r="W6" s="72" t="s">
        <v>21</v>
      </c>
      <c r="X6" s="19" t="s">
        <v>89</v>
      </c>
      <c r="Y6" s="131" t="s">
        <v>93</v>
      </c>
      <c r="Z6" s="132">
        <v>11</v>
      </c>
      <c r="AA6" s="99">
        <f t="shared" si="12"/>
        <v>0.45245454545454544</v>
      </c>
      <c r="AB6" s="133">
        <f t="shared" si="11"/>
        <v>0.90490909090909089</v>
      </c>
      <c r="AC6" s="47"/>
      <c r="AD6" s="17"/>
      <c r="AE6" s="17"/>
      <c r="AF6" s="17"/>
      <c r="AG6" s="18"/>
      <c r="AH6" s="18"/>
    </row>
    <row r="7" spans="1:34" s="2" customFormat="1" ht="9.75" customHeight="1">
      <c r="A7" s="70" t="s">
        <v>37</v>
      </c>
      <c r="B7" s="56" t="s">
        <v>37</v>
      </c>
      <c r="C7" s="55">
        <f t="shared" si="2"/>
        <v>3.1250000000000002E-3</v>
      </c>
      <c r="D7" s="55">
        <f t="shared" si="3"/>
        <v>2.8124999999999999E-3</v>
      </c>
      <c r="E7" s="55">
        <f t="shared" si="0"/>
        <v>3.5525000000000001E-3</v>
      </c>
      <c r="F7" s="55">
        <f t="shared" si="4"/>
        <v>2.5000000000000001E-2</v>
      </c>
      <c r="G7" s="76" t="str">
        <f>IF(AND(F7&gt;=$D$2,F7&lt;$E$2),$A$2,IF(AND(F7&gt;=$D$3,F7&lt;$E$3),$A$3,IF(AND(F7&gt;=$D$4,F7&lt;$E$4),$A$4,IF(AND(F7&gt;=$D$5,F7&lt;$E$5),$A$5,IF(AND(F7&gt;=$D$6,F7&lt;$E$6),$A$6,IF(AND(F7&gt;=$D$7,F7&lt;$E$7),$A$7,IF(AND(F7&gt;=$D$8,F7&lt;$E$8),$A$8,IF(AND(F7&gt;=$D$9,F7&lt;$E$9),$A$9,IF(AND(F7&gt;=$D$10,F7&lt;$E$10),$A$10,IF(AND(F7&gt;=$D$11,F7&lt;$E$11),$A$11,IF(AND(F7&gt;=$D$12,F7&lt;$E$12),$A$12,IF(AND(F7&gt;=$D$13,F7&lt;$E$13),$A$13,IF(AND(F7&gt;=$D$14,F7&lt;$E$14),$A$14,IF(AND(F7&gt;=$D$15,F7&lt;$E$15),$A$15,IF(AND(F7&gt;=$D$16,F7&lt;$E$16),$A$16,IF(AND(F7&gt;=$D$17,F7&lt;$E$17),$A$17,IF(AND(F7&gt;=$D$18,F7&lt;$E$18),$A$18,IF(AND(F7&gt;=$D$19,F7&lt;$E$19),$A$19,IF(AND(F7&gt;=$D$20,F7&lt;$E$20),$A$20,IF(AND(F7&gt;=$D$21,F7&lt;$E$21),$A$21,IF(AND(F7&gt;=$D$22,F7&lt;$E$22),$A$22,IF(AND(F7&gt;=$D$23,F7&lt;$E$23),$A$23,IF(AND(F7&gt;=$D$24,F7&lt;$E$24),$A$24,IF(AND(F7&gt;=$D$25,F7&lt;$E$25),$A$25,IF(AND(F7&gt;=$D$26,F7&lt;$E$26),$A$26,IF(AND(F7&gt;=$D$27,F7&lt;$E$27),$A$27,IF(AND(F7&gt;=$D$28,F7&lt;$E$28),$A$28,IF(AND(F7&gt;=$D$29,F7&lt;$E$29),$A$29,IF(AND(F7&gt;=$D$30,F7&lt;$E$30),$A$30,IF(AND(F7&gt;=$D$31,F7&lt;$E$31),$A$31,IF(AND(F7&gt;=$D$32,F7&lt;$E$32),$A$32,IF(AND(F7&gt;=$D$33,F7&lt;$E$33),$A$33,IF(AND(F7&gt;=$D$34,F7&lt;$E$34),$A$34,IF(AND(F7&gt;=$D$35,F7&lt;$E$35),$A$35,IF(AND(F7&gt;=$D$36,F7&lt;$E$36),$A$36,IF(AND(F7&gt;=$D$37,F7&lt;$E$37),$A$37,IF((F7&gt;=86400),"+24h",IF((F7&gt;=3),IF(TEXT(F7/86400,"h")="0","",TEXT(F7/86400,"h")&amp;"h") &amp; IF(TEXT(F7/86400,"m")="0","",TEXT(F7/86400,"m")&amp;"'") &amp; IF(TEXT(F7/86400,"s")="0","",TEXT(F7/86400,"s")&amp;"''"),UNKLAR))))))))))))))))))))))))))))))))))))))</f>
        <v>40</v>
      </c>
      <c r="H7" s="80">
        <f t="shared" si="1"/>
        <v>0.2</v>
      </c>
      <c r="I7" s="79" t="str">
        <f>IF(AND(H7&gt;=$D$2,H7&lt;$E$2),$A$2,IF(AND(H7&gt;=$D$3,H7&lt;$E$3),$A$3,IF(AND(H7&gt;=$D$4,H7&lt;$E$4),$A$4,IF(AND(H7&gt;=$D$5,H7&lt;$E$5),$A$5,IF(AND(H7&gt;=$D$6,H7&lt;$E$6),$A$6,IF(AND(H7&gt;=$D$7,H7&lt;$E$7),$A$7,IF(AND(H7&gt;=$D$8,H7&lt;$E$8),$A$8,IF(AND(H7&gt;=$D$9,H7&lt;$E$9),$A$9,IF(AND(H7&gt;=$D$10,H7&lt;$E$10),$A$10,IF(AND(H7&gt;=$D$11,H7&lt;$E$11),$A$11,IF(AND(H7&gt;=$D$12,H7&lt;$E$12),$A$12,IF(AND(H7&gt;=$D$13,H7&lt;$E$13),$A$13,IF(AND(H7&gt;=$D$14,H7&lt;$E$14),$A$14,IF(AND(H7&gt;=$D$15,H7&lt;$E$15),$A$15,IF(AND(H7&gt;=$D$16,H7&lt;$E$16),$A$16,IF(AND(H7&gt;=$D$17,H7&lt;$E$17),$A$17,IF(AND(H7&gt;=$D$18,H7&lt;$E$18),$A$18,IF(AND(H7&gt;=$D$19,H7&lt;$E$19),$A$19,IF(AND(H7&gt;=$D$20,H7&lt;$E$20),$A$20,IF(AND(H7&gt;=$D$21,H7&lt;$E$21),$A$21,IF(AND(H7&gt;=$D$22,H7&lt;$E$22),$A$22,IF(AND(H7&gt;=$D$23,H7&lt;$E$23),$A$23,IF(AND(H7&gt;=$D$24,H7&lt;$E$24),$A$24,IF(AND(H7&gt;=$D$25,H7&lt;$E$25),$A$25,IF(AND(H7&gt;=$D$26,H7&lt;$E$26),$A$26,IF(AND(H7&gt;=$D$27,H7&lt;$E$27),$A$27,IF(AND(H7&gt;=$D$28,H7&lt;$E$28),$A$28,IF(AND(H7&gt;=$D$29,H7&lt;$E$29),$A$29,IF(AND(H7&gt;=$D$30,H7&lt;$E$30),$A$30,IF(AND(H7&gt;=$D$31,H7&lt;$E$31),$A$31,IF(AND(H7&gt;=$D$32,H7&lt;$E$32),$A$32,IF(AND(H7&gt;=$D$33,H7&lt;$E$33),$A$33,IF(AND(H7&gt;=$D$34,H7&lt;$E$34),$A$34,IF(AND(H7&gt;=$D$35,H7&lt;$E$35),$A$35,IF(AND(H7&gt;=$D$36,H7&lt;$E$36),$A$36,IF(AND(H7&gt;=$D$37,H7&lt;$E$37),$A$37,IF((H7&gt;=86400),"+24h",IF((H7&gt;=3),IF(TEXT(H7/86400,"h")="0","",TEXT(H7/86400,"h")&amp;"h") &amp; IF(TEXT(H7/86400,"m")="0","",TEXT(H7/86400,"m")&amp;"'") &amp; IF(TEXT(H7/86400,"s")="0","",TEXT(H7/86400,"s")&amp;"''"),UNKLAR))))))))))))))))))))))))))))))))))))))</f>
        <v>5</v>
      </c>
      <c r="J7" s="80">
        <f t="shared" si="5"/>
        <v>3.2</v>
      </c>
      <c r="K7" s="76" t="str">
        <f>IF(AND(J7&gt;=$D$2,J7&lt;$E$2),$A$2,IF(AND(J7&gt;=$D$3,J7&lt;$E$3),$A$3,IF(AND(J7&gt;=$D$4,J7&lt;$E$4),$A$4,IF(AND(J7&gt;=$D$5,J7&lt;$E$5),$A$5,IF(AND(J7&gt;=$D$6,J7&lt;$E$6),$A$6,IF(AND(J7&gt;=$D$7,J7&lt;$E$7),$A$7,IF(AND(J7&gt;=$D$8,J7&lt;$E$8),$A$8,IF(AND(J7&gt;=$D$9,J7&lt;$E$9),$A$9,IF(AND(J7&gt;=$D$10,J7&lt;$E$10),$A$10,IF(AND(J7&gt;=$D$11,J7&lt;$E$11),$A$11,IF(AND(J7&gt;=$D$12,J7&lt;$E$12),$A$12,IF(AND(J7&gt;=$D$13,J7&lt;$E$13),$A$13,IF(AND(J7&gt;=$D$14,J7&lt;$E$14),$A$14,IF(AND(J7&gt;=$D$15,J7&lt;$E$15),$A$15,IF(AND(J7&gt;=$D$16,J7&lt;$E$16),$A$16,IF(AND(J7&gt;=$D$17,J7&lt;$E$17),$A$17,IF(AND(J7&gt;=$D$18,J7&lt;$E$18),$A$18,IF(AND(J7&gt;=$D$19,J7&lt;$E$19),$A$19,IF(AND(J7&gt;=$D$20,J7&lt;$E$20),$A$20,IF(AND(J7&gt;=$D$21,J7&lt;$E$21),$A$21,IF(AND(J7&gt;=$D$22,J7&lt;$E$22),$A$22,IF(AND(J7&gt;=$D$23,J7&lt;$E$23),$A$23,IF(AND(J7&gt;=$D$24,J7&lt;$E$24),$A$24,IF(AND(J7&gt;=$D$25,J7&lt;$E$25),$A$25,IF(AND(J7&gt;=$D$26,J7&lt;$E$26),$A$26,IF(AND(J7&gt;=$D$27,J7&lt;$E$27),$A$27,IF(AND(J7&gt;=$D$28,J7&lt;$E$28),$A$28,IF(AND(J7&gt;=$D$29,J7&lt;$E$29),$A$29,IF(AND(J7&gt;=$D$30,J7&lt;$E$30),$A$30,IF(AND(J7&gt;=$D$31,J7&lt;$E$31),$A$31,IF(AND(J7&gt;=$D$32,J7&lt;$E$32),$A$32,IF(AND(J7&gt;=$D$33,J7&lt;$E$33),$A$33,IF(AND(J7&gt;=$D$34,J7&lt;$E$34),$A$34,IF(AND(J7&gt;=$D$35,J7&lt;$E$35),$A$35,IF(AND(J7&gt;=$D$36,J7&lt;$E$36),$A$36,IF(AND(J7&gt;=$D$37,J7&lt;$E$37),$A$37,IF((J7&gt;=86400),"+24h",IF((J7&gt;=3),IF(TEXT(J7/86400,"h")="0","",TEXT(J7/86400,"h")&amp;"h") &amp; IF(TEXT(J7/86400,"m")="0","",TEXT(J7/86400,"m")&amp;"'") &amp; IF(TEXT(J7/86400,"s")="0","",TEXT(J7/86400,"s")&amp;"''"),UNKLAR))))))))))))))))))))))))))))))))))))))</f>
        <v>3"</v>
      </c>
      <c r="L7" s="55">
        <f t="shared" si="6"/>
        <v>102.4</v>
      </c>
      <c r="M7" s="32" t="str">
        <f>IF(AND(L7&gt;=$D$2,L7&lt;$E$2),$A$2,IF(AND(L7&gt;=$D$3,L7&lt;$E$3),$A$3,IF(AND(L7&gt;=$D$4,L7&lt;$E$4),$A$4,IF(AND(L7&gt;=$D$5,L7&lt;$E$5),$A$5,IF(AND(L7&gt;=$D$6,L7&lt;$E$6),$A$6,IF(AND(L7&gt;=$D$7,L7&lt;$E$7),$A$7,IF(AND(L7&gt;=$D$8,L7&lt;$E$8),$A$8,IF(AND(L7&gt;=$D$9,L7&lt;$E$9),$A$9,IF(AND(L7&gt;=$D$10,L7&lt;$E$10),$A$10,IF(AND(L7&gt;=$D$11,L7&lt;$E$11),$A$11,IF(AND(L7&gt;=$D$12,L7&lt;$E$12),$A$12,IF(AND(L7&gt;=$D$13,L7&lt;$E$13),$A$13,IF(AND(L7&gt;=$D$14,L7&lt;$E$14),$A$14,IF(AND(L7&gt;=$D$15,L7&lt;$E$15),$A$15,IF(AND(L7&gt;=$D$16,L7&lt;$E$16),$A$16,IF(AND(L7&gt;=$D$17,L7&lt;$E$17),$A$17,IF(AND(L7&gt;=$D$18,L7&lt;$E$18),$A$18,IF(AND(L7&gt;=$D$19,L7&lt;$E$19),$A$19,IF(AND(L7&gt;=$D$20,L7&lt;$E$20),$A$20,IF(AND(L7&gt;=$D$21,L7&lt;$E$21),$A$21,IF(AND(L7&gt;=$D$22,L7&lt;$E$22),$A$22,IF(AND(L7&gt;=$D$23,L7&lt;$E$23),$A$23,IF(AND(L7&gt;=$D$24,L7&lt;$E$24),$A$24,IF(AND(L7&gt;=$D$25,L7&lt;$E$25),$A$25,IF(AND(L7&gt;=$D$26,L7&lt;$E$26),$A$26,IF(AND(L7&gt;=$D$27,L7&lt;$E$27),$A$27,IF(AND(L7&gt;=$D$28,L7&lt;$E$28),$A$28,IF(AND(L7&gt;=$D$29,L7&lt;$E$29),$A$29,IF(AND(L7&gt;=$D$30,L7&lt;$E$30),$A$30,IF(AND(L7&gt;=$D$31,L7&lt;$E$31),$A$31,IF(AND(L7&gt;=$D$32,L7&lt;$E$32),$A$32,IF(AND(L7&gt;=$D$33,L7&lt;$E$33),$A$33,IF(AND(L7&gt;=$D$34,L7&lt;$E$34),$A$34,IF(AND(L7&gt;=$D$35,L7&lt;$E$35),$A$35,IF(AND(L7&gt;=$D$36,L7&lt;$E$36),$A$36,IF(AND(L7&gt;=$D$37,L7&lt;$E$37),$A$37,IF((L7&gt;=86400),"+24h",IF((L7&gt;=3),IF(TEXT(L7/86400,"h")="0","",TEXT(L7/86400,"h")&amp;"h") &amp; IF(TEXT(L7/86400,"m")="0","",TEXT(L7/86400,"m")&amp;"'") &amp; IF(TEXT(L7/86400,"s")="0","",TEXT(L7/86400,"s")&amp;"''"),UNKLAR))))))))))))))))))))))))))))))))))))))</f>
        <v>1'42''</v>
      </c>
      <c r="N7" s="55">
        <f t="shared" si="7"/>
        <v>2.5000000000000001E-2</v>
      </c>
      <c r="O7" s="41" t="str">
        <f>IF(AND(N7&gt;=$D$2,N7&lt;$E$2),$A$2,IF(AND(N7&gt;=$D$3,N7&lt;$E$3),$A$3,IF(AND(N7&gt;=$D$4,N7&lt;$E$4),$A$4,IF(AND(N7&gt;=$D$5,N7&lt;$E$5),$A$5,IF(AND(N7&gt;=$D$6,N7&lt;$E$6),$A$6,IF(AND(N7&gt;=$D$7,N7&lt;$E$7),$A$7,IF(AND(N7&gt;=$D$8,N7&lt;$E$8),$A$8,IF(AND(N7&gt;=$D$9,N7&lt;$E$9),$A$9,IF(AND(N7&gt;=$D$10,N7&lt;$E$10),$A$10,IF(AND(N7&gt;=$D$11,N7&lt;$E$11),$A$11,IF(AND(N7&gt;=$D$12,N7&lt;$E$12),$A$12,IF(AND(N7&gt;=$D$13,N7&lt;$E$13),$A$13,IF(AND(N7&gt;=$D$14,N7&lt;$E$14),$A$14,IF(AND(N7&gt;=$D$15,N7&lt;$E$15),$A$15,IF(AND(N7&gt;=$D$16,N7&lt;$E$16),$A$16,IF(AND(N7&gt;=$D$17,N7&lt;$E$17),$A$17,IF(AND(N7&gt;=$D$18,N7&lt;$E$18),$A$18,IF(AND(N7&gt;=$D$19,N7&lt;$E$19),$A$19,IF(AND(N7&gt;=$D$20,N7&lt;$E$20),$A$20,IF(AND(N7&gt;=$D$21,N7&lt;$E$21),$A$21,IF(AND(N7&gt;=$D$22,N7&lt;$E$22),$A$22,IF(AND(N7&gt;=$D$23,N7&lt;$E$23),$A$23,IF(AND(N7&gt;=$D$24,N7&lt;$E$24),$A$24,IF(AND(N7&gt;=$D$25,N7&lt;$E$25),$A$25,IF(AND(N7&gt;=$D$26,N7&lt;$E$26),$A$26,IF(AND(N7&gt;=$D$27,N7&lt;$E$27),$A$27,IF(AND(N7&gt;=$D$28,N7&lt;$E$28),$A$28,IF(AND(N7&gt;=$D$29,N7&lt;$E$29),$A$29,IF(AND(N7&gt;=$D$30,N7&lt;$E$30),$A$30,IF(AND(N7&gt;=$D$31,N7&lt;$E$31),$A$31,IF(AND(N7&gt;=$D$32,N7&lt;$E$32),$A$32,IF(AND(N7&gt;=$D$33,N7&lt;$E$33),$A$33,IF(AND(N7&gt;=$D$34,N7&lt;$E$34),$A$34,IF(AND(N7&gt;=$D$35,N7&lt;$E$35),$A$35,IF(AND(N7&gt;=$D$36,N7&lt;$E$36),$A$36,IF(AND(N7&gt;=$D$37,N7&lt;$E$37),$A$37,IF((N7&gt;=86400),"+24h",IF((N7&gt;=3),IF(TEXT(N7/86400,"h")="0","",TEXT(N7/86400,"h")&amp;"h") &amp; IF(TEXT(N7/86400,"m")="0","",TEXT(N7/86400,"m")&amp;"'") &amp; IF(TEXT(N7/86400,"s")="0","",TEXT(N7/86400,"s")&amp;"''"),UNKLAR))))))))))))))))))))))))))))))))))))))</f>
        <v>40</v>
      </c>
      <c r="P7" s="55">
        <f t="shared" si="8"/>
        <v>0.2</v>
      </c>
      <c r="Q7" s="41" t="str">
        <f>IF(AND(P7&gt;=$D$2,P7&lt;$E$2),$A$2,IF(AND(P7&gt;=$D$3,P7&lt;$E$3),$A$3,IF(AND(P7&gt;=$D$4,P7&lt;$E$4),$A$4,IF(AND(P7&gt;=$D$5,P7&lt;$E$5),$A$5,IF(AND(P7&gt;=$D$6,P7&lt;$E$6),$A$6,IF(AND(P7&gt;=$D$7,P7&lt;$E$7),$A$7,IF(AND(P7&gt;=$D$8,P7&lt;$E$8),$A$8,IF(AND(P7&gt;=$D$9,P7&lt;$E$9),$A$9,IF(AND(P7&gt;=$D$10,P7&lt;$E$10),$A$10,IF(AND(P7&gt;=$D$11,P7&lt;$E$11),$A$11,IF(AND(P7&gt;=$D$12,P7&lt;$E$12),$A$12,IF(AND(P7&gt;=$D$13,P7&lt;$E$13),$A$13,IF(AND(P7&gt;=$D$14,P7&lt;$E$14),$A$14,IF(AND(P7&gt;=$D$15,P7&lt;$E$15),$A$15,IF(AND(P7&gt;=$D$16,P7&lt;$E$16),$A$16,IF(AND(P7&gt;=$D$17,P7&lt;$E$17),$A$17,IF(AND(P7&gt;=$D$18,P7&lt;$E$18),$A$18,IF(AND(P7&gt;=$D$19,P7&lt;$E$19),$A$19,IF(AND(P7&gt;=$D$20,P7&lt;$E$20),$A$20,IF(AND(P7&gt;=$D$21,P7&lt;$E$21),$A$21,IF(AND(P7&gt;=$D$22,P7&lt;$E$22),$A$22,IF(AND(P7&gt;=$D$23,P7&lt;$E$23),$A$23,IF(AND(P7&gt;=$D$24,P7&lt;$E$24),$A$24,IF(AND(P7&gt;=$D$25,P7&lt;$E$25),$A$25,IF(AND(P7&gt;=$D$26,P7&lt;$E$26),$A$26,IF(AND(P7&gt;=$D$27,P7&lt;$E$27),$A$27,IF(AND(P7&gt;=$D$28,P7&lt;$E$28),$A$28,IF(AND(P7&gt;=$D$29,P7&lt;$E$29),$A$29,IF(AND(P7&gt;=$D$30,P7&lt;$E$30),$A$30,IF(AND(P7&gt;=$D$31,P7&lt;$E$31),$A$31,IF(AND(P7&gt;=$D$32,P7&lt;$E$32),$A$32,IF(AND(P7&gt;=$D$33,P7&lt;$E$33),$A$33,IF(AND(P7&gt;=$D$34,P7&lt;$E$34),$A$34,IF(AND(P7&gt;=$D$35,P7&lt;$E$35),$A$35,IF(AND(P7&gt;=$D$36,P7&lt;$E$36),$A$36,IF(AND(P7&gt;=$D$37,P7&lt;$E$37),$A$37,IF((P7&gt;=86400),"+24h",IF((P7&gt;=3),IF(TEXT(P7/86400,"h")="0","",TEXT(P7/86400,"h")&amp;"h") &amp; IF(TEXT(P7/86400,"m")="0","",TEXT(P7/86400,"m")&amp;"'") &amp; IF(TEXT(P7/86400,"s")="0","",TEXT(P7/86400,"s")&amp;"''"),UNKLAR))))))))))))))))))))))))))))))))))))))</f>
        <v>5</v>
      </c>
      <c r="R7" s="55">
        <f t="shared" si="9"/>
        <v>3.2</v>
      </c>
      <c r="S7" s="42" t="str">
        <f>IF(AND(R7&gt;=$D$2,R7&lt;$E$2),$A$2,IF(AND(R7&gt;=$D$3,R7&lt;$E$3),$A$3,IF(AND(R7&gt;=$D$4,R7&lt;$E$4),$A$4,IF(AND(R7&gt;=$D$5,R7&lt;$E$5),$A$5,IF(AND(R7&gt;=$D$6,R7&lt;$E$6),$A$6,IF(AND(R7&gt;=$D$7,R7&lt;$E$7),$A$7,IF(AND(R7&gt;=$D$8,R7&lt;$E$8),$A$8,IF(AND(R7&gt;=$D$9,R7&lt;$E$9),$A$9,IF(AND(R7&gt;=$D$10,R7&lt;$E$10),$A$10,IF(AND(R7&gt;=$D$11,R7&lt;$E$11),$A$11,IF(AND(R7&gt;=$D$12,R7&lt;$E$12),$A$12,IF(AND(R7&gt;=$D$13,R7&lt;$E$13),$A$13,IF(AND(R7&gt;=$D$14,R7&lt;$E$14),$A$14,IF(AND(R7&gt;=$D$15,R7&lt;$E$15),$A$15,IF(AND(R7&gt;=$D$16,R7&lt;$E$16),$A$16,IF(AND(R7&gt;=$D$17,R7&lt;$E$17),$A$17,IF(AND(R7&gt;=$D$18,R7&lt;$E$18),$A$18,IF(AND(R7&gt;=$D$19,R7&lt;$E$19),$A$19,IF(AND(R7&gt;=$D$20,R7&lt;$E$20),$A$20,IF(AND(R7&gt;=$D$21,R7&lt;$E$21),$A$21,IF(AND(R7&gt;=$D$22,R7&lt;$E$22),$A$22,IF(AND(R7&gt;=$D$23,R7&lt;$E$23),$A$23,IF(AND(R7&gt;=$D$24,R7&lt;$E$24),$A$24,IF(AND(R7&gt;=$D$25,R7&lt;$E$25),$A$25,IF(AND(R7&gt;=$D$26,R7&lt;$E$26),$A$26,IF(AND(R7&gt;=$D$27,R7&lt;$E$27),$A$27,IF(AND(R7&gt;=$D$28,R7&lt;$E$28),$A$28,IF(AND(R7&gt;=$D$29,R7&lt;$E$29),$A$29,IF(AND(R7&gt;=$D$30,R7&lt;$E$30),$A$30,IF(AND(R7&gt;=$D$31,R7&lt;$E$31),$A$31,IF(AND(R7&gt;=$D$32,R7&lt;$E$32),$A$32,IF(AND(R7&gt;=$D$33,R7&lt;$E$33),$A$33,IF(AND(R7&gt;=$D$34,R7&lt;$E$34),$A$34,IF(AND(R7&gt;=$D$35,R7&lt;$E$35),$A$35,IF(AND(R7&gt;=$D$36,R7&lt;$E$36),$A$36,IF(AND(R7&gt;=$D$37,R7&lt;$E$37),$A$37,IF((R7&gt;=86400),"+24h",IF((R7&gt;=3),IF(TEXT(R7/86400,"h")="0","",TEXT(R7/86400,"h")&amp;"h") &amp; IF(TEXT(R7/86400,"m")="0","",TEXT(R7/86400,"m")&amp;"'") &amp; IF(TEXT(R7/86400,"s")="0","",TEXT(R7/86400,"s")&amp;"''"),UNKLAR))))))))))))))))))))))))))))))))))))))</f>
        <v>3"</v>
      </c>
      <c r="T7" s="51"/>
      <c r="U7" s="13">
        <v>1.8</v>
      </c>
      <c r="V7" s="12">
        <v>10000</v>
      </c>
      <c r="W7" s="123" t="s">
        <v>22</v>
      </c>
      <c r="X7" s="126" t="s">
        <v>78</v>
      </c>
      <c r="Y7" s="73">
        <v>14</v>
      </c>
      <c r="Z7" s="27">
        <v>13</v>
      </c>
      <c r="AA7" s="41">
        <f t="shared" si="12"/>
        <v>0.38392307692307692</v>
      </c>
      <c r="AB7" s="21">
        <f t="shared" si="11"/>
        <v>0.76784615384615384</v>
      </c>
      <c r="AC7" s="47"/>
      <c r="AD7" s="17"/>
      <c r="AE7" s="17"/>
      <c r="AF7" s="17"/>
      <c r="AG7" s="18"/>
      <c r="AH7" s="18"/>
    </row>
    <row r="8" spans="1:34" s="2" customFormat="1" ht="9.75" customHeight="1">
      <c r="A8" s="94" t="s">
        <v>36</v>
      </c>
      <c r="B8" s="95" t="s">
        <v>36</v>
      </c>
      <c r="C8" s="83">
        <f t="shared" si="2"/>
        <v>4.0000000000000001E-3</v>
      </c>
      <c r="D8" s="83">
        <f t="shared" si="3"/>
        <v>3.5625000000000001E-3</v>
      </c>
      <c r="E8" s="83">
        <f t="shared" si="0"/>
        <v>4.4900000000000009E-3</v>
      </c>
      <c r="F8" s="83">
        <f t="shared" si="4"/>
        <v>3.2000000000000001E-2</v>
      </c>
      <c r="G8" s="96" t="str">
        <f>IF(AND(F8&gt;=$D$2,F8&lt;$E$2),$A$2,IF(AND(F8&gt;=$D$3,F8&lt;$E$3),$A$3,IF(AND(F8&gt;=$D$4,F8&lt;$E$4),$A$4,IF(AND(F8&gt;=$D$5,F8&lt;$E$5),$A$5,IF(AND(F8&gt;=$D$6,F8&lt;$E$6),$A$6,IF(AND(F8&gt;=$D$7,F8&lt;$E$7),$A$7,IF(AND(F8&gt;=$D$8,F8&lt;$E$8),$A$8,IF(AND(F8&gt;=$D$9,F8&lt;$E$9),$A$9,IF(AND(F8&gt;=$D$10,F8&lt;$E$10),$A$10,IF(AND(F8&gt;=$D$11,F8&lt;$E$11),$A$11,IF(AND(F8&gt;=$D$12,F8&lt;$E$12),$A$12,IF(AND(F8&gt;=$D$13,F8&lt;$E$13),$A$13,IF(AND(F8&gt;=$D$14,F8&lt;$E$14),$A$14,IF(AND(F8&gt;=$D$15,F8&lt;$E$15),$A$15,IF(AND(F8&gt;=$D$16,F8&lt;$E$16),$A$16,IF(AND(F8&gt;=$D$17,F8&lt;$E$17),$A$17,IF(AND(F8&gt;=$D$18,F8&lt;$E$18),$A$18,IF(AND(F8&gt;=$D$19,F8&lt;$E$19),$A$19,IF(AND(F8&gt;=$D$20,F8&lt;$E$20),$A$20,IF(AND(F8&gt;=$D$21,F8&lt;$E$21),$A$21,IF(AND(F8&gt;=$D$22,F8&lt;$E$22),$A$22,IF(AND(F8&gt;=$D$23,F8&lt;$E$23),$A$23,IF(AND(F8&gt;=$D$24,F8&lt;$E$24),$A$24,IF(AND(F8&gt;=$D$25,F8&lt;$E$25),$A$25,IF(AND(F8&gt;=$D$26,F8&lt;$E$26),$A$26,IF(AND(F8&gt;=$D$27,F8&lt;$E$27),$A$27,IF(AND(F8&gt;=$D$28,F8&lt;$E$28),$A$28,IF(AND(F8&gt;=$D$29,F8&lt;$E$29),$A$29,IF(AND(F8&gt;=$D$30,F8&lt;$E$30),$A$30,IF(AND(F8&gt;=$D$31,F8&lt;$E$31),$A$31,IF(AND(F8&gt;=$D$32,F8&lt;$E$32),$A$32,IF(AND(F8&gt;=$D$33,F8&lt;$E$33),$A$33,IF(AND(F8&gt;=$D$34,F8&lt;$E$34),$A$34,IF(AND(F8&gt;=$D$35,F8&lt;$E$35),$A$35,IF(AND(F8&gt;=$D$36,F8&lt;$E$36),$A$36,IF(AND(F8&gt;=$D$37,F8&lt;$E$37),$A$37,IF((F8&gt;=86400),"+24h",IF((F8&gt;=3),IF(TEXT(F8/86400,"h")="0","",TEXT(F8/86400,"h")&amp;"h") &amp; IF(TEXT(F8/86400,"m")="0","",TEXT(F8/86400,"m")&amp;"'") &amp; IF(TEXT(F8/86400,"s")="0","",TEXT(F8/86400,"s")&amp;"''"),UNKLAR))))))))))))))))))))))))))))))))))))))</f>
        <v>30</v>
      </c>
      <c r="H8" s="86">
        <f t="shared" si="1"/>
        <v>0.25600000000000001</v>
      </c>
      <c r="I8" s="97" t="str">
        <f>IF(AND(H8&gt;=$D$2,H8&lt;$E$2),$A$2,IF(AND(H8&gt;=$D$3,H8&lt;$E$3),$A$3,IF(AND(H8&gt;=$D$4,H8&lt;$E$4),$A$4,IF(AND(H8&gt;=$D$5,H8&lt;$E$5),$A$5,IF(AND(H8&gt;=$D$6,H8&lt;$E$6),$A$6,IF(AND(H8&gt;=$D$7,H8&lt;$E$7),$A$7,IF(AND(H8&gt;=$D$8,H8&lt;$E$8),$A$8,IF(AND(H8&gt;=$D$9,H8&lt;$E$9),$A$9,IF(AND(H8&gt;=$D$10,H8&lt;$E$10),$A$10,IF(AND(H8&gt;=$D$11,H8&lt;$E$11),$A$11,IF(AND(H8&gt;=$D$12,H8&lt;$E$12),$A$12,IF(AND(H8&gt;=$D$13,H8&lt;$E$13),$A$13,IF(AND(H8&gt;=$D$14,H8&lt;$E$14),$A$14,IF(AND(H8&gt;=$D$15,H8&lt;$E$15),$A$15,IF(AND(H8&gt;=$D$16,H8&lt;$E$16),$A$16,IF(AND(H8&gt;=$D$17,H8&lt;$E$17),$A$17,IF(AND(H8&gt;=$D$18,H8&lt;$E$18),$A$18,IF(AND(H8&gt;=$D$19,H8&lt;$E$19),$A$19,IF(AND(H8&gt;=$D$20,H8&lt;$E$20),$A$20,IF(AND(H8&gt;=$D$21,H8&lt;$E$21),$A$21,IF(AND(H8&gt;=$D$22,H8&lt;$E$22),$A$22,IF(AND(H8&gt;=$D$23,H8&lt;$E$23),$A$23,IF(AND(H8&gt;=$D$24,H8&lt;$E$24),$A$24,IF(AND(H8&gt;=$D$25,H8&lt;$E$25),$A$25,IF(AND(H8&gt;=$D$26,H8&lt;$E$26),$A$26,IF(AND(H8&gt;=$D$27,H8&lt;$E$27),$A$27,IF(AND(H8&gt;=$D$28,H8&lt;$E$28),$A$28,IF(AND(H8&gt;=$D$29,H8&lt;$E$29),$A$29,IF(AND(H8&gt;=$D$30,H8&lt;$E$30),$A$30,IF(AND(H8&gt;=$D$31,H8&lt;$E$31),$A$31,IF(AND(H8&gt;=$D$32,H8&lt;$E$32),$A$32,IF(AND(H8&gt;=$D$33,H8&lt;$E$33),$A$33,IF(AND(H8&gt;=$D$34,H8&lt;$E$34),$A$34,IF(AND(H8&gt;=$D$35,H8&lt;$E$35),$A$35,IF(AND(H8&gt;=$D$36,H8&lt;$E$36),$A$36,IF(AND(H8&gt;=$D$37,H8&lt;$E$37),$A$37,IF((H8&gt;=86400),"+24h",IF((H8&gt;=3),IF(TEXT(H8/86400,"h")="0","",TEXT(H8/86400,"h")&amp;"h") &amp; IF(TEXT(H8/86400,"m")="0","",TEXT(H8/86400,"m")&amp;"'") &amp; IF(TEXT(H8/86400,"s")="0","",TEXT(H8/86400,"s")&amp;"''"),UNKLAR))))))))))))))))))))))))))))))))))))))</f>
        <v>4</v>
      </c>
      <c r="J8" s="86">
        <f t="shared" si="5"/>
        <v>4.0960000000000001</v>
      </c>
      <c r="K8" s="96" t="str">
        <f>IF(AND(J8&gt;=$D$2,J8&lt;$E$2),$A$2,IF(AND(J8&gt;=$D$3,J8&lt;$E$3),$A$3,IF(AND(J8&gt;=$D$4,J8&lt;$E$4),$A$4,IF(AND(J8&gt;=$D$5,J8&lt;$E$5),$A$5,IF(AND(J8&gt;=$D$6,J8&lt;$E$6),$A$6,IF(AND(J8&gt;=$D$7,J8&lt;$E$7),$A$7,IF(AND(J8&gt;=$D$8,J8&lt;$E$8),$A$8,IF(AND(J8&gt;=$D$9,J8&lt;$E$9),$A$9,IF(AND(J8&gt;=$D$10,J8&lt;$E$10),$A$10,IF(AND(J8&gt;=$D$11,J8&lt;$E$11),$A$11,IF(AND(J8&gt;=$D$12,J8&lt;$E$12),$A$12,IF(AND(J8&gt;=$D$13,J8&lt;$E$13),$A$13,IF(AND(J8&gt;=$D$14,J8&lt;$E$14),$A$14,IF(AND(J8&gt;=$D$15,J8&lt;$E$15),$A$15,IF(AND(J8&gt;=$D$16,J8&lt;$E$16),$A$16,IF(AND(J8&gt;=$D$17,J8&lt;$E$17),$A$17,IF(AND(J8&gt;=$D$18,J8&lt;$E$18),$A$18,IF(AND(J8&gt;=$D$19,J8&lt;$E$19),$A$19,IF(AND(J8&gt;=$D$20,J8&lt;$E$20),$A$20,IF(AND(J8&gt;=$D$21,J8&lt;$E$21),$A$21,IF(AND(J8&gt;=$D$22,J8&lt;$E$22),$A$22,IF(AND(J8&gt;=$D$23,J8&lt;$E$23),$A$23,IF(AND(J8&gt;=$D$24,J8&lt;$E$24),$A$24,IF(AND(J8&gt;=$D$25,J8&lt;$E$25),$A$25,IF(AND(J8&gt;=$D$26,J8&lt;$E$26),$A$26,IF(AND(J8&gt;=$D$27,J8&lt;$E$27),$A$27,IF(AND(J8&gt;=$D$28,J8&lt;$E$28),$A$28,IF(AND(J8&gt;=$D$29,J8&lt;$E$29),$A$29,IF(AND(J8&gt;=$D$30,J8&lt;$E$30),$A$30,IF(AND(J8&gt;=$D$31,J8&lt;$E$31),$A$31,IF(AND(J8&gt;=$D$32,J8&lt;$E$32),$A$32,IF(AND(J8&gt;=$D$33,J8&lt;$E$33),$A$33,IF(AND(J8&gt;=$D$34,J8&lt;$E$34),$A$34,IF(AND(J8&gt;=$D$35,J8&lt;$E$35),$A$35,IF(AND(J8&gt;=$D$36,J8&lt;$E$36),$A$36,IF(AND(J8&gt;=$D$37,J8&lt;$E$37),$A$37,IF((J8&gt;=86400),"+24h",IF((J8&gt;=3),IF(TEXT(J8/86400,"h")="0","",TEXT(J8/86400,"h")&amp;"h") &amp; IF(TEXT(J8/86400,"m")="0","",TEXT(J8/86400,"m")&amp;"'") &amp; IF(TEXT(J8/86400,"s")="0","",TEXT(J8/86400,"s")&amp;"''"),UNKLAR))))))))))))))))))))))))))))))))))))))</f>
        <v>4''</v>
      </c>
      <c r="L8" s="83">
        <f t="shared" si="6"/>
        <v>131.072</v>
      </c>
      <c r="M8" s="98" t="str">
        <f>IF(AND(L8&gt;=$D$2,L8&lt;$E$2),$A$2,IF(AND(L8&gt;=$D$3,L8&lt;$E$3),$A$3,IF(AND(L8&gt;=$D$4,L8&lt;$E$4),$A$4,IF(AND(L8&gt;=$D$5,L8&lt;$E$5),$A$5,IF(AND(L8&gt;=$D$6,L8&lt;$E$6),$A$6,IF(AND(L8&gt;=$D$7,L8&lt;$E$7),$A$7,IF(AND(L8&gt;=$D$8,L8&lt;$E$8),$A$8,IF(AND(L8&gt;=$D$9,L8&lt;$E$9),$A$9,IF(AND(L8&gt;=$D$10,L8&lt;$E$10),$A$10,IF(AND(L8&gt;=$D$11,L8&lt;$E$11),$A$11,IF(AND(L8&gt;=$D$12,L8&lt;$E$12),$A$12,IF(AND(L8&gt;=$D$13,L8&lt;$E$13),$A$13,IF(AND(L8&gt;=$D$14,L8&lt;$E$14),$A$14,IF(AND(L8&gt;=$D$15,L8&lt;$E$15),$A$15,IF(AND(L8&gt;=$D$16,L8&lt;$E$16),$A$16,IF(AND(L8&gt;=$D$17,L8&lt;$E$17),$A$17,IF(AND(L8&gt;=$D$18,L8&lt;$E$18),$A$18,IF(AND(L8&gt;=$D$19,L8&lt;$E$19),$A$19,IF(AND(L8&gt;=$D$20,L8&lt;$E$20),$A$20,IF(AND(L8&gt;=$D$21,L8&lt;$E$21),$A$21,IF(AND(L8&gt;=$D$22,L8&lt;$E$22),$A$22,IF(AND(L8&gt;=$D$23,L8&lt;$E$23),$A$23,IF(AND(L8&gt;=$D$24,L8&lt;$E$24),$A$24,IF(AND(L8&gt;=$D$25,L8&lt;$E$25),$A$25,IF(AND(L8&gt;=$D$26,L8&lt;$E$26),$A$26,IF(AND(L8&gt;=$D$27,L8&lt;$E$27),$A$27,IF(AND(L8&gt;=$D$28,L8&lt;$E$28),$A$28,IF(AND(L8&gt;=$D$29,L8&lt;$E$29),$A$29,IF(AND(L8&gt;=$D$30,L8&lt;$E$30),$A$30,IF(AND(L8&gt;=$D$31,L8&lt;$E$31),$A$31,IF(AND(L8&gt;=$D$32,L8&lt;$E$32),$A$32,IF(AND(L8&gt;=$D$33,L8&lt;$E$33),$A$33,IF(AND(L8&gt;=$D$34,L8&lt;$E$34),$A$34,IF(AND(L8&gt;=$D$35,L8&lt;$E$35),$A$35,IF(AND(L8&gt;=$D$36,L8&lt;$E$36),$A$36,IF(AND(L8&gt;=$D$37,L8&lt;$E$37),$A$37,IF((L8&gt;=86400),"+24h",IF((L8&gt;=3),IF(TEXT(L8/86400,"h")="0","",TEXT(L8/86400,"h")&amp;"h") &amp; IF(TEXT(L8/86400,"m")="0","",TEXT(L8/86400,"m")&amp;"'") &amp; IF(TEXT(L8/86400,"s")="0","",TEXT(L8/86400,"s")&amp;"''"),UNKLAR))))))))))))))))))))))))))))))))))))))</f>
        <v>2'11''</v>
      </c>
      <c r="N8" s="83">
        <f t="shared" si="7"/>
        <v>3.2000000000000001E-2</v>
      </c>
      <c r="O8" s="99" t="str">
        <f>IF(AND(N8&gt;=$D$2,N8&lt;$E$2),$A$2,IF(AND(N8&gt;=$D$3,N8&lt;$E$3),$A$3,IF(AND(N8&gt;=$D$4,N8&lt;$E$4),$A$4,IF(AND(N8&gt;=$D$5,N8&lt;$E$5),$A$5,IF(AND(N8&gt;=$D$6,N8&lt;$E$6),$A$6,IF(AND(N8&gt;=$D$7,N8&lt;$E$7),$A$7,IF(AND(N8&gt;=$D$8,N8&lt;$E$8),$A$8,IF(AND(N8&gt;=$D$9,N8&lt;$E$9),$A$9,IF(AND(N8&gt;=$D$10,N8&lt;$E$10),$A$10,IF(AND(N8&gt;=$D$11,N8&lt;$E$11),$A$11,IF(AND(N8&gt;=$D$12,N8&lt;$E$12),$A$12,IF(AND(N8&gt;=$D$13,N8&lt;$E$13),$A$13,IF(AND(N8&gt;=$D$14,N8&lt;$E$14),$A$14,IF(AND(N8&gt;=$D$15,N8&lt;$E$15),$A$15,IF(AND(N8&gt;=$D$16,N8&lt;$E$16),$A$16,IF(AND(N8&gt;=$D$17,N8&lt;$E$17),$A$17,IF(AND(N8&gt;=$D$18,N8&lt;$E$18),$A$18,IF(AND(N8&gt;=$D$19,N8&lt;$E$19),$A$19,IF(AND(N8&gt;=$D$20,N8&lt;$E$20),$A$20,IF(AND(N8&gt;=$D$21,N8&lt;$E$21),$A$21,IF(AND(N8&gt;=$D$22,N8&lt;$E$22),$A$22,IF(AND(N8&gt;=$D$23,N8&lt;$E$23),$A$23,IF(AND(N8&gt;=$D$24,N8&lt;$E$24),$A$24,IF(AND(N8&gt;=$D$25,N8&lt;$E$25),$A$25,IF(AND(N8&gt;=$D$26,N8&lt;$E$26),$A$26,IF(AND(N8&gt;=$D$27,N8&lt;$E$27),$A$27,IF(AND(N8&gt;=$D$28,N8&lt;$E$28),$A$28,IF(AND(N8&gt;=$D$29,N8&lt;$E$29),$A$29,IF(AND(N8&gt;=$D$30,N8&lt;$E$30),$A$30,IF(AND(N8&gt;=$D$31,N8&lt;$E$31),$A$31,IF(AND(N8&gt;=$D$32,N8&lt;$E$32),$A$32,IF(AND(N8&gt;=$D$33,N8&lt;$E$33),$A$33,IF(AND(N8&gt;=$D$34,N8&lt;$E$34),$A$34,IF(AND(N8&gt;=$D$35,N8&lt;$E$35),$A$35,IF(AND(N8&gt;=$D$36,N8&lt;$E$36),$A$36,IF(AND(N8&gt;=$D$37,N8&lt;$E$37),$A$37,IF((N8&gt;=86400),"+24h",IF((N8&gt;=3),IF(TEXT(N8/86400,"h")="0","",TEXT(N8/86400,"h")&amp;"h") &amp; IF(TEXT(N8/86400,"m")="0","",TEXT(N8/86400,"m")&amp;"'") &amp; IF(TEXT(N8/86400,"s")="0","",TEXT(N8/86400,"s")&amp;"''"),UNKLAR))))))))))))))))))))))))))))))))))))))</f>
        <v>30</v>
      </c>
      <c r="P8" s="83">
        <f t="shared" si="8"/>
        <v>0.25600000000000001</v>
      </c>
      <c r="Q8" s="100" t="str">
        <f>IF(AND(P8&gt;=$D$2,P8&lt;$E$2),$A$2,IF(AND(P8&gt;=$D$3,P8&lt;$E$3),$A$3,IF(AND(P8&gt;=$D$4,P8&lt;$E$4),$A$4,IF(AND(P8&gt;=$D$5,P8&lt;$E$5),$A$5,IF(AND(P8&gt;=$D$6,P8&lt;$E$6),$A$6,IF(AND(P8&gt;=$D$7,P8&lt;$E$7),$A$7,IF(AND(P8&gt;=$D$8,P8&lt;$E$8),$A$8,IF(AND(P8&gt;=$D$9,P8&lt;$E$9),$A$9,IF(AND(P8&gt;=$D$10,P8&lt;$E$10),$A$10,IF(AND(P8&gt;=$D$11,P8&lt;$E$11),$A$11,IF(AND(P8&gt;=$D$12,P8&lt;$E$12),$A$12,IF(AND(P8&gt;=$D$13,P8&lt;$E$13),$A$13,IF(AND(P8&gt;=$D$14,P8&lt;$E$14),$A$14,IF(AND(P8&gt;=$D$15,P8&lt;$E$15),$A$15,IF(AND(P8&gt;=$D$16,P8&lt;$E$16),$A$16,IF(AND(P8&gt;=$D$17,P8&lt;$E$17),$A$17,IF(AND(P8&gt;=$D$18,P8&lt;$E$18),$A$18,IF(AND(P8&gt;=$D$19,P8&lt;$E$19),$A$19,IF(AND(P8&gt;=$D$20,P8&lt;$E$20),$A$20,IF(AND(P8&gt;=$D$21,P8&lt;$E$21),$A$21,IF(AND(P8&gt;=$D$22,P8&lt;$E$22),$A$22,IF(AND(P8&gt;=$D$23,P8&lt;$E$23),$A$23,IF(AND(P8&gt;=$D$24,P8&lt;$E$24),$A$24,IF(AND(P8&gt;=$D$25,P8&lt;$E$25),$A$25,IF(AND(P8&gt;=$D$26,P8&lt;$E$26),$A$26,IF(AND(P8&gt;=$D$27,P8&lt;$E$27),$A$27,IF(AND(P8&gt;=$D$28,P8&lt;$E$28),$A$28,IF(AND(P8&gt;=$D$29,P8&lt;$E$29),$A$29,IF(AND(P8&gt;=$D$30,P8&lt;$E$30),$A$30,IF(AND(P8&gt;=$D$31,P8&lt;$E$31),$A$31,IF(AND(P8&gt;=$D$32,P8&lt;$E$32),$A$32,IF(AND(P8&gt;=$D$33,P8&lt;$E$33),$A$33,IF(AND(P8&gt;=$D$34,P8&lt;$E$34),$A$34,IF(AND(P8&gt;=$D$35,P8&lt;$E$35),$A$35,IF(AND(P8&gt;=$D$36,P8&lt;$E$36),$A$36,IF(AND(P8&gt;=$D$37,P8&lt;$E$37),$A$37,IF((P8&gt;=86400),"+24h",IF((P8&gt;=3),IF(TEXT(P8/86400,"h")="0","",TEXT(P8/86400,"h")&amp;"h") &amp; IF(TEXT(P8/86400,"m")="0","",TEXT(P8/86400,"m")&amp;"'") &amp; IF(TEXT(P8/86400,"s")="0","",TEXT(P8/86400,"s")&amp;"''"),UNKLAR))))))))))))))))))))))))))))))))))))))</f>
        <v>4</v>
      </c>
      <c r="R8" s="101">
        <f t="shared" si="9"/>
        <v>4.0960000000000001</v>
      </c>
      <c r="S8" s="102" t="str">
        <f>IF(AND(R8&gt;=$D$2,R8&lt;$E$2),$A$2,IF(AND(R8&gt;=$D$3,R8&lt;$E$3),$A$3,IF(AND(R8&gt;=$D$4,R8&lt;$E$4),$A$4,IF(AND(R8&gt;=$D$5,R8&lt;$E$5),$A$5,IF(AND(R8&gt;=$D$6,R8&lt;$E$6),$A$6,IF(AND(R8&gt;=$D$7,R8&lt;$E$7),$A$7,IF(AND(R8&gt;=$D$8,R8&lt;$E$8),$A$8,IF(AND(R8&gt;=$D$9,R8&lt;$E$9),$A$9,IF(AND(R8&gt;=$D$10,R8&lt;$E$10),$A$10,IF(AND(R8&gt;=$D$11,R8&lt;$E$11),$A$11,IF(AND(R8&gt;=$D$12,R8&lt;$E$12),$A$12,IF(AND(R8&gt;=$D$13,R8&lt;$E$13),$A$13,IF(AND(R8&gt;=$D$14,R8&lt;$E$14),$A$14,IF(AND(R8&gt;=$D$15,R8&lt;$E$15),$A$15,IF(AND(R8&gt;=$D$16,R8&lt;$E$16),$A$16,IF(AND(R8&gt;=$D$17,R8&lt;$E$17),$A$17,IF(AND(R8&gt;=$D$18,R8&lt;$E$18),$A$18,IF(AND(R8&gt;=$D$19,R8&lt;$E$19),$A$19,IF(AND(R8&gt;=$D$20,R8&lt;$E$20),$A$20,IF(AND(R8&gt;=$D$21,R8&lt;$E$21),$A$21,IF(AND(R8&gt;=$D$22,R8&lt;$E$22),$A$22,IF(AND(R8&gt;=$D$23,R8&lt;$E$23),$A$23,IF(AND(R8&gt;=$D$24,R8&lt;$E$24),$A$24,IF(AND(R8&gt;=$D$25,R8&lt;$E$25),$A$25,IF(AND(R8&gt;=$D$26,R8&lt;$E$26),$A$26,IF(AND(R8&gt;=$D$27,R8&lt;$E$27),$A$27,IF(AND(R8&gt;=$D$28,R8&lt;$E$28),$A$28,IF(AND(R8&gt;=$D$29,R8&lt;$E$29),$A$29,IF(AND(R8&gt;=$D$30,R8&lt;$E$30),$A$30,IF(AND(R8&gt;=$D$31,R8&lt;$E$31),$A$31,IF(AND(R8&gt;=$D$32,R8&lt;$E$32),$A$32,IF(AND(R8&gt;=$D$33,R8&lt;$E$33),$A$33,IF(AND(R8&gt;=$D$34,R8&lt;$E$34),$A$34,IF(AND(R8&gt;=$D$35,R8&lt;$E$35),$A$35,IF(AND(R8&gt;=$D$36,R8&lt;$E$36),$A$36,IF(AND(R8&gt;=$D$37,R8&lt;$E$37),$A$37,IF((R8&gt;=86400),"+24h",IF((R8&gt;=3),IF(TEXT(R8/86400,"h")="0","",TEXT(R8/86400,"h")&amp;"h") &amp; IF(TEXT(R8/86400,"m")="0","",TEXT(R8/86400,"m")&amp;"'") &amp; IF(TEXT(R8/86400,"s")="0","",TEXT(R8/86400,"s")&amp;"''"),UNKLAR))))))))))))))))))))))))))))))))))))))</f>
        <v>4''</v>
      </c>
      <c r="T8" s="51"/>
      <c r="U8" s="117">
        <v>2</v>
      </c>
      <c r="V8" s="118">
        <v>8000</v>
      </c>
      <c r="W8" s="72" t="s">
        <v>118</v>
      </c>
      <c r="X8" s="19" t="s">
        <v>88</v>
      </c>
      <c r="Y8" s="134">
        <v>15</v>
      </c>
      <c r="Z8" s="135" t="s">
        <v>108</v>
      </c>
      <c r="AA8" s="99">
        <f t="shared" si="12"/>
        <v>2.0164285714285715</v>
      </c>
      <c r="AB8" s="133">
        <f t="shared" si="11"/>
        <v>4.0328571428571429</v>
      </c>
      <c r="AC8" s="47"/>
      <c r="AD8" s="17"/>
      <c r="AE8" s="17"/>
      <c r="AF8" s="17"/>
      <c r="AG8" s="18"/>
      <c r="AH8" s="18"/>
    </row>
    <row r="9" spans="1:34" s="2" customFormat="1" ht="9.75" customHeight="1">
      <c r="A9" s="70" t="s">
        <v>35</v>
      </c>
      <c r="B9" s="56" t="s">
        <v>35</v>
      </c>
      <c r="C9" s="55">
        <f t="shared" si="2"/>
        <v>5.0000000000000001E-3</v>
      </c>
      <c r="D9" s="55">
        <f t="shared" si="3"/>
        <v>4.5000000000000005E-3</v>
      </c>
      <c r="E9" s="55">
        <f t="shared" si="0"/>
        <v>5.6150000000000002E-3</v>
      </c>
      <c r="F9" s="55">
        <f t="shared" si="4"/>
        <v>0.04</v>
      </c>
      <c r="G9" s="76" t="str">
        <f>IF(AND(F9&gt;=$D$2,F9&lt;$E$2),$A$2,IF(AND(F9&gt;=$D$3,F9&lt;$E$3),$A$3,IF(AND(F9&gt;=$D$4,F9&lt;$E$4),$A$4,IF(AND(F9&gt;=$D$5,F9&lt;$E$5),$A$5,IF(AND(F9&gt;=$D$6,F9&lt;$E$6),$A$6,IF(AND(F9&gt;=$D$7,F9&lt;$E$7),$A$7,IF(AND(F9&gt;=$D$8,F9&lt;$E$8),$A$8,IF(AND(F9&gt;=$D$9,F9&lt;$E$9),$A$9,IF(AND(F9&gt;=$D$10,F9&lt;$E$10),$A$10,IF(AND(F9&gt;=$D$11,F9&lt;$E$11),$A$11,IF(AND(F9&gt;=$D$12,F9&lt;$E$12),$A$12,IF(AND(F9&gt;=$D$13,F9&lt;$E$13),$A$13,IF(AND(F9&gt;=$D$14,F9&lt;$E$14),$A$14,IF(AND(F9&gt;=$D$15,F9&lt;$E$15),$A$15,IF(AND(F9&gt;=$D$16,F9&lt;$E$16),$A$16,IF(AND(F9&gt;=$D$17,F9&lt;$E$17),$A$17,IF(AND(F9&gt;=$D$18,F9&lt;$E$18),$A$18,IF(AND(F9&gt;=$D$19,F9&lt;$E$19),$A$19,IF(AND(F9&gt;=$D$20,F9&lt;$E$20),$A$20,IF(AND(F9&gt;=$D$21,F9&lt;$E$21),$A$21,IF(AND(F9&gt;=$D$22,F9&lt;$E$22),$A$22,IF(AND(F9&gt;=$D$23,F9&lt;$E$23),$A$23,IF(AND(F9&gt;=$D$24,F9&lt;$E$24),$A$24,IF(AND(F9&gt;=$D$25,F9&lt;$E$25),$A$25,IF(AND(F9&gt;=$D$26,F9&lt;$E$26),$A$26,IF(AND(F9&gt;=$D$27,F9&lt;$E$27),$A$27,IF(AND(F9&gt;=$D$28,F9&lt;$E$28),$A$28,IF(AND(F9&gt;=$D$29,F9&lt;$E$29),$A$29,IF(AND(F9&gt;=$D$30,F9&lt;$E$30),$A$30,IF(AND(F9&gt;=$D$31,F9&lt;$E$31),$A$31,IF(AND(F9&gt;=$D$32,F9&lt;$E$32),$A$32,IF(AND(F9&gt;=$D$33,F9&lt;$E$33),$A$33,IF(AND(F9&gt;=$D$34,F9&lt;$E$34),$A$34,IF(AND(F9&gt;=$D$35,F9&lt;$E$35),$A$35,IF(AND(F9&gt;=$D$36,F9&lt;$E$36),$A$36,IF(AND(F9&gt;=$D$37,F9&lt;$E$37),$A$37,IF((F9&gt;=86400),"+24h",IF((F9&gt;=3),IF(TEXT(F9/86400,"h")="0","",TEXT(F9/86400,"h")&amp;"h") &amp; IF(TEXT(F9/86400,"m")="0","",TEXT(F9/86400,"m")&amp;"'") &amp; IF(TEXT(F9/86400,"s")="0","",TEXT(F9/86400,"s")&amp;"''"),UNKLAR))))))))))))))))))))))))))))))))))))))</f>
        <v>25</v>
      </c>
      <c r="H9" s="80">
        <f t="shared" si="1"/>
        <v>0.32</v>
      </c>
      <c r="I9" s="79" t="str">
        <f>IF(AND(H9&gt;=$D$2,H9&lt;$E$2),$A$2,IF(AND(H9&gt;=$D$3,H9&lt;$E$3),$A$3,IF(AND(H9&gt;=$D$4,H9&lt;$E$4),$A$4,IF(AND(H9&gt;=$D$5,H9&lt;$E$5),$A$5,IF(AND(H9&gt;=$D$6,H9&lt;$E$6),$A$6,IF(AND(H9&gt;=$D$7,H9&lt;$E$7),$A$7,IF(AND(H9&gt;=$D$8,H9&lt;$E$8),$A$8,IF(AND(H9&gt;=$D$9,H9&lt;$E$9),$A$9,IF(AND(H9&gt;=$D$10,H9&lt;$E$10),$A$10,IF(AND(H9&gt;=$D$11,H9&lt;$E$11),$A$11,IF(AND(H9&gt;=$D$12,H9&lt;$E$12),$A$12,IF(AND(H9&gt;=$D$13,H9&lt;$E$13),$A$13,IF(AND(H9&gt;=$D$14,H9&lt;$E$14),$A$14,IF(AND(H9&gt;=$D$15,H9&lt;$E$15),$A$15,IF(AND(H9&gt;=$D$16,H9&lt;$E$16),$A$16,IF(AND(H9&gt;=$D$17,H9&lt;$E$17),$A$17,IF(AND(H9&gt;=$D$18,H9&lt;$E$18),$A$18,IF(AND(H9&gt;=$D$19,H9&lt;$E$19),$A$19,IF(AND(H9&gt;=$D$20,H9&lt;$E$20),$A$20,IF(AND(H9&gt;=$D$21,H9&lt;$E$21),$A$21,IF(AND(H9&gt;=$D$22,H9&lt;$E$22),$A$22,IF(AND(H9&gt;=$D$23,H9&lt;$E$23),$A$23,IF(AND(H9&gt;=$D$24,H9&lt;$E$24),$A$24,IF(AND(H9&gt;=$D$25,H9&lt;$E$25),$A$25,IF(AND(H9&gt;=$D$26,H9&lt;$E$26),$A$26,IF(AND(H9&gt;=$D$27,H9&lt;$E$27),$A$27,IF(AND(H9&gt;=$D$28,H9&lt;$E$28),$A$28,IF(AND(H9&gt;=$D$29,H9&lt;$E$29),$A$29,IF(AND(H9&gt;=$D$30,H9&lt;$E$30),$A$30,IF(AND(H9&gt;=$D$31,H9&lt;$E$31),$A$31,IF(AND(H9&gt;=$D$32,H9&lt;$E$32),$A$32,IF(AND(H9&gt;=$D$33,H9&lt;$E$33),$A$33,IF(AND(H9&gt;=$D$34,H9&lt;$E$34),$A$34,IF(AND(H9&gt;=$D$35,H9&lt;$E$35),$A$35,IF(AND(H9&gt;=$D$36,H9&lt;$E$36),$A$36,IF(AND(H9&gt;=$D$37,H9&lt;$E$37),$A$37,IF((H9&gt;=86400),"+24h",IF((H9&gt;=3),IF(TEXT(H9/86400,"h")="0","",TEXT(H9/86400,"h")&amp;"h") &amp; IF(TEXT(H9/86400,"m")="0","",TEXT(H9/86400,"m")&amp;"'") &amp; IF(TEXT(H9/86400,"s")="0","",TEXT(H9/86400,"s")&amp;"''"),UNKLAR))))))))))))))))))))))))))))))))))))))</f>
        <v>3</v>
      </c>
      <c r="J9" s="80">
        <f t="shared" si="5"/>
        <v>5.12</v>
      </c>
      <c r="K9" s="76" t="str">
        <f>IF(AND(J9&gt;=$D$2,J9&lt;$E$2),$A$2,IF(AND(J9&gt;=$D$3,J9&lt;$E$3),$A$3,IF(AND(J9&gt;=$D$4,J9&lt;$E$4),$A$4,IF(AND(J9&gt;=$D$5,J9&lt;$E$5),$A$5,IF(AND(J9&gt;=$D$6,J9&lt;$E$6),$A$6,IF(AND(J9&gt;=$D$7,J9&lt;$E$7),$A$7,IF(AND(J9&gt;=$D$8,J9&lt;$E$8),$A$8,IF(AND(J9&gt;=$D$9,J9&lt;$E$9),$A$9,IF(AND(J9&gt;=$D$10,J9&lt;$E$10),$A$10,IF(AND(J9&gt;=$D$11,J9&lt;$E$11),$A$11,IF(AND(J9&gt;=$D$12,J9&lt;$E$12),$A$12,IF(AND(J9&gt;=$D$13,J9&lt;$E$13),$A$13,IF(AND(J9&gt;=$D$14,J9&lt;$E$14),$A$14,IF(AND(J9&gt;=$D$15,J9&lt;$E$15),$A$15,IF(AND(J9&gt;=$D$16,J9&lt;$E$16),$A$16,IF(AND(J9&gt;=$D$17,J9&lt;$E$17),$A$17,IF(AND(J9&gt;=$D$18,J9&lt;$E$18),$A$18,IF(AND(J9&gt;=$D$19,J9&lt;$E$19),$A$19,IF(AND(J9&gt;=$D$20,J9&lt;$E$20),$A$20,IF(AND(J9&gt;=$D$21,J9&lt;$E$21),$A$21,IF(AND(J9&gt;=$D$22,J9&lt;$E$22),$A$22,IF(AND(J9&gt;=$D$23,J9&lt;$E$23),$A$23,IF(AND(J9&gt;=$D$24,J9&lt;$E$24),$A$24,IF(AND(J9&gt;=$D$25,J9&lt;$E$25),$A$25,IF(AND(J9&gt;=$D$26,J9&lt;$E$26),$A$26,IF(AND(J9&gt;=$D$27,J9&lt;$E$27),$A$27,IF(AND(J9&gt;=$D$28,J9&lt;$E$28),$A$28,IF(AND(J9&gt;=$D$29,J9&lt;$E$29),$A$29,IF(AND(J9&gt;=$D$30,J9&lt;$E$30),$A$30,IF(AND(J9&gt;=$D$31,J9&lt;$E$31),$A$31,IF(AND(J9&gt;=$D$32,J9&lt;$E$32),$A$32,IF(AND(J9&gt;=$D$33,J9&lt;$E$33),$A$33,IF(AND(J9&gt;=$D$34,J9&lt;$E$34),$A$34,IF(AND(J9&gt;=$D$35,J9&lt;$E$35),$A$35,IF(AND(J9&gt;=$D$36,J9&lt;$E$36),$A$36,IF(AND(J9&gt;=$D$37,J9&lt;$E$37),$A$37,IF((J9&gt;=86400),"+24h",IF((J9&gt;=3),IF(TEXT(J9/86400,"h")="0","",TEXT(J9/86400,"h")&amp;"h") &amp; IF(TEXT(J9/86400,"m")="0","",TEXT(J9/86400,"m")&amp;"'") &amp; IF(TEXT(J9/86400,"s")="0","",TEXT(J9/86400,"s")&amp;"''"),UNKLAR))))))))))))))))))))))))))))))))))))))</f>
        <v>5''</v>
      </c>
      <c r="L9" s="55">
        <f t="shared" si="6"/>
        <v>163.84</v>
      </c>
      <c r="M9" s="32" t="str">
        <f>IF(AND(L9&gt;=$D$2,L9&lt;$E$2),$A$2,IF(AND(L9&gt;=$D$3,L9&lt;$E$3),$A$3,IF(AND(L9&gt;=$D$4,L9&lt;$E$4),$A$4,IF(AND(L9&gt;=$D$5,L9&lt;$E$5),$A$5,IF(AND(L9&gt;=$D$6,L9&lt;$E$6),$A$6,IF(AND(L9&gt;=$D$7,L9&lt;$E$7),$A$7,IF(AND(L9&gt;=$D$8,L9&lt;$E$8),$A$8,IF(AND(L9&gt;=$D$9,L9&lt;$E$9),$A$9,IF(AND(L9&gt;=$D$10,L9&lt;$E$10),$A$10,IF(AND(L9&gt;=$D$11,L9&lt;$E$11),$A$11,IF(AND(L9&gt;=$D$12,L9&lt;$E$12),$A$12,IF(AND(L9&gt;=$D$13,L9&lt;$E$13),$A$13,IF(AND(L9&gt;=$D$14,L9&lt;$E$14),$A$14,IF(AND(L9&gt;=$D$15,L9&lt;$E$15),$A$15,IF(AND(L9&gt;=$D$16,L9&lt;$E$16),$A$16,IF(AND(L9&gt;=$D$17,L9&lt;$E$17),$A$17,IF(AND(L9&gt;=$D$18,L9&lt;$E$18),$A$18,IF(AND(L9&gt;=$D$19,L9&lt;$E$19),$A$19,IF(AND(L9&gt;=$D$20,L9&lt;$E$20),$A$20,IF(AND(L9&gt;=$D$21,L9&lt;$E$21),$A$21,IF(AND(L9&gt;=$D$22,L9&lt;$E$22),$A$22,IF(AND(L9&gt;=$D$23,L9&lt;$E$23),$A$23,IF(AND(L9&gt;=$D$24,L9&lt;$E$24),$A$24,IF(AND(L9&gt;=$D$25,L9&lt;$E$25),$A$25,IF(AND(L9&gt;=$D$26,L9&lt;$E$26),$A$26,IF(AND(L9&gt;=$D$27,L9&lt;$E$27),$A$27,IF(AND(L9&gt;=$D$28,L9&lt;$E$28),$A$28,IF(AND(L9&gt;=$D$29,L9&lt;$E$29),$A$29,IF(AND(L9&gt;=$D$30,L9&lt;$E$30),$A$30,IF(AND(L9&gt;=$D$31,L9&lt;$E$31),$A$31,IF(AND(L9&gt;=$D$32,L9&lt;$E$32),$A$32,IF(AND(L9&gt;=$D$33,L9&lt;$E$33),$A$33,IF(AND(L9&gt;=$D$34,L9&lt;$E$34),$A$34,IF(AND(L9&gt;=$D$35,L9&lt;$E$35),$A$35,IF(AND(L9&gt;=$D$36,L9&lt;$E$36),$A$36,IF(AND(L9&gt;=$D$37,L9&lt;$E$37),$A$37,IF((L9&gt;=86400),"+24h",IF((L9&gt;=3),IF(TEXT(L9/86400,"h")="0","",TEXT(L9/86400,"h")&amp;"h") &amp; IF(TEXT(L9/86400,"m")="0","",TEXT(L9/86400,"m")&amp;"'") &amp; IF(TEXT(L9/86400,"s")="0","",TEXT(L9/86400,"s")&amp;"''"),UNKLAR))))))))))))))))))))))))))))))))))))))</f>
        <v>2'44''</v>
      </c>
      <c r="N9" s="55">
        <f t="shared" si="7"/>
        <v>0.04</v>
      </c>
      <c r="O9" s="41" t="str">
        <f>IF(AND(N9&gt;=$D$2,N9&lt;$E$2),$A$2,IF(AND(N9&gt;=$D$3,N9&lt;$E$3),$A$3,IF(AND(N9&gt;=$D$4,N9&lt;$E$4),$A$4,IF(AND(N9&gt;=$D$5,N9&lt;$E$5),$A$5,IF(AND(N9&gt;=$D$6,N9&lt;$E$6),$A$6,IF(AND(N9&gt;=$D$7,N9&lt;$E$7),$A$7,IF(AND(N9&gt;=$D$8,N9&lt;$E$8),$A$8,IF(AND(N9&gt;=$D$9,N9&lt;$E$9),$A$9,IF(AND(N9&gt;=$D$10,N9&lt;$E$10),$A$10,IF(AND(N9&gt;=$D$11,N9&lt;$E$11),$A$11,IF(AND(N9&gt;=$D$12,N9&lt;$E$12),$A$12,IF(AND(N9&gt;=$D$13,N9&lt;$E$13),$A$13,IF(AND(N9&gt;=$D$14,N9&lt;$E$14),$A$14,IF(AND(N9&gt;=$D$15,N9&lt;$E$15),$A$15,IF(AND(N9&gt;=$D$16,N9&lt;$E$16),$A$16,IF(AND(N9&gt;=$D$17,N9&lt;$E$17),$A$17,IF(AND(N9&gt;=$D$18,N9&lt;$E$18),$A$18,IF(AND(N9&gt;=$D$19,N9&lt;$E$19),$A$19,IF(AND(N9&gt;=$D$20,N9&lt;$E$20),$A$20,IF(AND(N9&gt;=$D$21,N9&lt;$E$21),$A$21,IF(AND(N9&gt;=$D$22,N9&lt;$E$22),$A$22,IF(AND(N9&gt;=$D$23,N9&lt;$E$23),$A$23,IF(AND(N9&gt;=$D$24,N9&lt;$E$24),$A$24,IF(AND(N9&gt;=$D$25,N9&lt;$E$25),$A$25,IF(AND(N9&gt;=$D$26,N9&lt;$E$26),$A$26,IF(AND(N9&gt;=$D$27,N9&lt;$E$27),$A$27,IF(AND(N9&gt;=$D$28,N9&lt;$E$28),$A$28,IF(AND(N9&gt;=$D$29,N9&lt;$E$29),$A$29,IF(AND(N9&gt;=$D$30,N9&lt;$E$30),$A$30,IF(AND(N9&gt;=$D$31,N9&lt;$E$31),$A$31,IF(AND(N9&gt;=$D$32,N9&lt;$E$32),$A$32,IF(AND(N9&gt;=$D$33,N9&lt;$E$33),$A$33,IF(AND(N9&gt;=$D$34,N9&lt;$E$34),$A$34,IF(AND(N9&gt;=$D$35,N9&lt;$E$35),$A$35,IF(AND(N9&gt;=$D$36,N9&lt;$E$36),$A$36,IF(AND(N9&gt;=$D$37,N9&lt;$E$37),$A$37,IF((N9&gt;=86400),"+24h",IF((N9&gt;=3),IF(TEXT(N9/86400,"h")="0","",TEXT(N9/86400,"h")&amp;"h") &amp; IF(TEXT(N9/86400,"m")="0","",TEXT(N9/86400,"m")&amp;"'") &amp; IF(TEXT(N9/86400,"s")="0","",TEXT(N9/86400,"s")&amp;"''"),UNKLAR))))))))))))))))))))))))))))))))))))))</f>
        <v>25</v>
      </c>
      <c r="P9" s="55">
        <f t="shared" si="8"/>
        <v>0.32</v>
      </c>
      <c r="Q9" s="41" t="str">
        <f>IF(AND(P9&gt;=$D$2,P9&lt;$E$2),$A$2,IF(AND(P9&gt;=$D$3,P9&lt;$E$3),$A$3,IF(AND(P9&gt;=$D$4,P9&lt;$E$4),$A$4,IF(AND(P9&gt;=$D$5,P9&lt;$E$5),$A$5,IF(AND(P9&gt;=$D$6,P9&lt;$E$6),$A$6,IF(AND(P9&gt;=$D$7,P9&lt;$E$7),$A$7,IF(AND(P9&gt;=$D$8,P9&lt;$E$8),$A$8,IF(AND(P9&gt;=$D$9,P9&lt;$E$9),$A$9,IF(AND(P9&gt;=$D$10,P9&lt;$E$10),$A$10,IF(AND(P9&gt;=$D$11,P9&lt;$E$11),$A$11,IF(AND(P9&gt;=$D$12,P9&lt;$E$12),$A$12,IF(AND(P9&gt;=$D$13,P9&lt;$E$13),$A$13,IF(AND(P9&gt;=$D$14,P9&lt;$E$14),$A$14,IF(AND(P9&gt;=$D$15,P9&lt;$E$15),$A$15,IF(AND(P9&gt;=$D$16,P9&lt;$E$16),$A$16,IF(AND(P9&gt;=$D$17,P9&lt;$E$17),$A$17,IF(AND(P9&gt;=$D$18,P9&lt;$E$18),$A$18,IF(AND(P9&gt;=$D$19,P9&lt;$E$19),$A$19,IF(AND(P9&gt;=$D$20,P9&lt;$E$20),$A$20,IF(AND(P9&gt;=$D$21,P9&lt;$E$21),$A$21,IF(AND(P9&gt;=$D$22,P9&lt;$E$22),$A$22,IF(AND(P9&gt;=$D$23,P9&lt;$E$23),$A$23,IF(AND(P9&gt;=$D$24,P9&lt;$E$24),$A$24,IF(AND(P9&gt;=$D$25,P9&lt;$E$25),$A$25,IF(AND(P9&gt;=$D$26,P9&lt;$E$26),$A$26,IF(AND(P9&gt;=$D$27,P9&lt;$E$27),$A$27,IF(AND(P9&gt;=$D$28,P9&lt;$E$28),$A$28,IF(AND(P9&gt;=$D$29,P9&lt;$E$29),$A$29,IF(AND(P9&gt;=$D$30,P9&lt;$E$30),$A$30,IF(AND(P9&gt;=$D$31,P9&lt;$E$31),$A$31,IF(AND(P9&gt;=$D$32,P9&lt;$E$32),$A$32,IF(AND(P9&gt;=$D$33,P9&lt;$E$33),$A$33,IF(AND(P9&gt;=$D$34,P9&lt;$E$34),$A$34,IF(AND(P9&gt;=$D$35,P9&lt;$E$35),$A$35,IF(AND(P9&gt;=$D$36,P9&lt;$E$36),$A$36,IF(AND(P9&gt;=$D$37,P9&lt;$E$37),$A$37,IF((P9&gt;=86400),"+24h",IF((P9&gt;=3),IF(TEXT(P9/86400,"h")="0","",TEXT(P9/86400,"h")&amp;"h") &amp; IF(TEXT(P9/86400,"m")="0","",TEXT(P9/86400,"m")&amp;"'") &amp; IF(TEXT(P9/86400,"s")="0","",TEXT(P9/86400,"s")&amp;"''"),UNKLAR))))))))))))))))))))))))))))))))))))))</f>
        <v>3</v>
      </c>
      <c r="R9" s="55">
        <f t="shared" si="9"/>
        <v>5.12</v>
      </c>
      <c r="S9" s="42" t="str">
        <f>IF(AND(R9&gt;=$D$2,R9&lt;$E$2),$A$2,IF(AND(R9&gt;=$D$3,R9&lt;$E$3),$A$3,IF(AND(R9&gt;=$D$4,R9&lt;$E$4),$A$4,IF(AND(R9&gt;=$D$5,R9&lt;$E$5),$A$5,IF(AND(R9&gt;=$D$6,R9&lt;$E$6),$A$6,IF(AND(R9&gt;=$D$7,R9&lt;$E$7),$A$7,IF(AND(R9&gt;=$D$8,R9&lt;$E$8),$A$8,IF(AND(R9&gt;=$D$9,R9&lt;$E$9),$A$9,IF(AND(R9&gt;=$D$10,R9&lt;$E$10),$A$10,IF(AND(R9&gt;=$D$11,R9&lt;$E$11),$A$11,IF(AND(R9&gt;=$D$12,R9&lt;$E$12),$A$12,IF(AND(R9&gt;=$D$13,R9&lt;$E$13),$A$13,IF(AND(R9&gt;=$D$14,R9&lt;$E$14),$A$14,IF(AND(R9&gt;=$D$15,R9&lt;$E$15),$A$15,IF(AND(R9&gt;=$D$16,R9&lt;$E$16),$A$16,IF(AND(R9&gt;=$D$17,R9&lt;$E$17),$A$17,IF(AND(R9&gt;=$D$18,R9&lt;$E$18),$A$18,IF(AND(R9&gt;=$D$19,R9&lt;$E$19),$A$19,IF(AND(R9&gt;=$D$20,R9&lt;$E$20),$A$20,IF(AND(R9&gt;=$D$21,R9&lt;$E$21),$A$21,IF(AND(R9&gt;=$D$22,R9&lt;$E$22),$A$22,IF(AND(R9&gt;=$D$23,R9&lt;$E$23),$A$23,IF(AND(R9&gt;=$D$24,R9&lt;$E$24),$A$24,IF(AND(R9&gt;=$D$25,R9&lt;$E$25),$A$25,IF(AND(R9&gt;=$D$26,R9&lt;$E$26),$A$26,IF(AND(R9&gt;=$D$27,R9&lt;$E$27),$A$27,IF(AND(R9&gt;=$D$28,R9&lt;$E$28),$A$28,IF(AND(R9&gt;=$D$29,R9&lt;$E$29),$A$29,IF(AND(R9&gt;=$D$30,R9&lt;$E$30),$A$30,IF(AND(R9&gt;=$D$31,R9&lt;$E$31),$A$31,IF(AND(R9&gt;=$D$32,R9&lt;$E$32),$A$32,IF(AND(R9&gt;=$D$33,R9&lt;$E$33),$A$33,IF(AND(R9&gt;=$D$34,R9&lt;$E$34),$A$34,IF(AND(R9&gt;=$D$35,R9&lt;$E$35),$A$35,IF(AND(R9&gt;=$D$36,R9&lt;$E$36),$A$36,IF(AND(R9&gt;=$D$37,R9&lt;$E$37),$A$37,IF((R9&gt;=86400),"+24h",IF((R9&gt;=3),IF(TEXT(R9/86400,"h")="0","",TEXT(R9/86400,"h")&amp;"h") &amp; IF(TEXT(R9/86400,"m")="0","",TEXT(R9/86400,"m")&amp;"'") &amp; IF(TEXT(R9/86400,"s")="0","",TEXT(R9/86400,"s")&amp;"''"),UNKLAR))))))))))))))))))))))))))))))))))))))</f>
        <v>5''</v>
      </c>
      <c r="T9" s="51"/>
      <c r="U9" s="13">
        <v>2.2000000000000002</v>
      </c>
      <c r="V9" s="12">
        <v>6400</v>
      </c>
      <c r="W9" s="72" t="s">
        <v>117</v>
      </c>
      <c r="X9" s="19" t="s">
        <v>87</v>
      </c>
      <c r="Y9" s="74">
        <v>15</v>
      </c>
      <c r="Z9" s="64">
        <v>8</v>
      </c>
      <c r="AA9" s="41">
        <f t="shared" si="12"/>
        <v>0.71062499999999995</v>
      </c>
      <c r="AB9" s="21">
        <f t="shared" si="11"/>
        <v>1.4212499999999999</v>
      </c>
      <c r="AC9" s="47"/>
      <c r="AD9" s="17"/>
      <c r="AE9" s="17"/>
      <c r="AF9" s="17"/>
      <c r="AG9" s="18"/>
      <c r="AH9" s="18"/>
    </row>
    <row r="10" spans="1:34" s="2" customFormat="1" ht="9.75" customHeight="1">
      <c r="A10" s="70" t="s">
        <v>34</v>
      </c>
      <c r="B10" s="56" t="s">
        <v>34</v>
      </c>
      <c r="C10" s="55">
        <f t="shared" si="2"/>
        <v>6.2500000000000003E-3</v>
      </c>
      <c r="D10" s="55">
        <f t="shared" si="3"/>
        <v>5.6249999999999998E-3</v>
      </c>
      <c r="E10" s="55">
        <f t="shared" si="0"/>
        <v>7.1150000000000007E-3</v>
      </c>
      <c r="F10" s="55">
        <f t="shared" si="4"/>
        <v>0.05</v>
      </c>
      <c r="G10" s="76" t="str">
        <f>IF(AND(F10&gt;=$D$2,F10&lt;$E$2),$A$2,IF(AND(F10&gt;=$D$3,F10&lt;$E$3),$A$3,IF(AND(F10&gt;=$D$4,F10&lt;$E$4),$A$4,IF(AND(F10&gt;=$D$5,F10&lt;$E$5),$A$5,IF(AND(F10&gt;=$D$6,F10&lt;$E$6),$A$6,IF(AND(F10&gt;=$D$7,F10&lt;$E$7),$A$7,IF(AND(F10&gt;=$D$8,F10&lt;$E$8),$A$8,IF(AND(F10&gt;=$D$9,F10&lt;$E$9),$A$9,IF(AND(F10&gt;=$D$10,F10&lt;$E$10),$A$10,IF(AND(F10&gt;=$D$11,F10&lt;$E$11),$A$11,IF(AND(F10&gt;=$D$12,F10&lt;$E$12),$A$12,IF(AND(F10&gt;=$D$13,F10&lt;$E$13),$A$13,IF(AND(F10&gt;=$D$14,F10&lt;$E$14),$A$14,IF(AND(F10&gt;=$D$15,F10&lt;$E$15),$A$15,IF(AND(F10&gt;=$D$16,F10&lt;$E$16),$A$16,IF(AND(F10&gt;=$D$17,F10&lt;$E$17),$A$17,IF(AND(F10&gt;=$D$18,F10&lt;$E$18),$A$18,IF(AND(F10&gt;=$D$19,F10&lt;$E$19),$A$19,IF(AND(F10&gt;=$D$20,F10&lt;$E$20),$A$20,IF(AND(F10&gt;=$D$21,F10&lt;$E$21),$A$21,IF(AND(F10&gt;=$D$22,F10&lt;$E$22),$A$22,IF(AND(F10&gt;=$D$23,F10&lt;$E$23),$A$23,IF(AND(F10&gt;=$D$24,F10&lt;$E$24),$A$24,IF(AND(F10&gt;=$D$25,F10&lt;$E$25),$A$25,IF(AND(F10&gt;=$D$26,F10&lt;$E$26),$A$26,IF(AND(F10&gt;=$D$27,F10&lt;$E$27),$A$27,IF(AND(F10&gt;=$D$28,F10&lt;$E$28),$A$28,IF(AND(F10&gt;=$D$29,F10&lt;$E$29),$A$29,IF(AND(F10&gt;=$D$30,F10&lt;$E$30),$A$30,IF(AND(F10&gt;=$D$31,F10&lt;$E$31),$A$31,IF(AND(F10&gt;=$D$32,F10&lt;$E$32),$A$32,IF(AND(F10&gt;=$D$33,F10&lt;$E$33),$A$33,IF(AND(F10&gt;=$D$34,F10&lt;$E$34),$A$34,IF(AND(F10&gt;=$D$35,F10&lt;$E$35),$A$35,IF(AND(F10&gt;=$D$36,F10&lt;$E$36),$A$36,IF(AND(F10&gt;=$D$37,F10&lt;$E$37),$A$37,IF((F10&gt;=86400),"+24h",IF((F10&gt;=3),IF(TEXT(F10/86400,"h")="0","",TEXT(F10/86400,"h")&amp;"h") &amp; IF(TEXT(F10/86400,"m")="0","",TEXT(F10/86400,"m")&amp;"'") &amp; IF(TEXT(F10/86400,"s")="0","",TEXT(F10/86400,"s")&amp;"''"),UNKLAR))))))))))))))))))))))))))))))))))))))</f>
        <v>20</v>
      </c>
      <c r="H10" s="80">
        <f t="shared" si="1"/>
        <v>0.4</v>
      </c>
      <c r="I10" s="79" t="str">
        <f>IF(AND(H10&gt;=$D$2,H10&lt;$E$2),$A$2,IF(AND(H10&gt;=$D$3,H10&lt;$E$3),$A$3,IF(AND(H10&gt;=$D$4,H10&lt;$E$4),$A$4,IF(AND(H10&gt;=$D$5,H10&lt;$E$5),$A$5,IF(AND(H10&gt;=$D$6,H10&lt;$E$6),$A$6,IF(AND(H10&gt;=$D$7,H10&lt;$E$7),$A$7,IF(AND(H10&gt;=$D$8,H10&lt;$E$8),$A$8,IF(AND(H10&gt;=$D$9,H10&lt;$E$9),$A$9,IF(AND(H10&gt;=$D$10,H10&lt;$E$10),$A$10,IF(AND(H10&gt;=$D$11,H10&lt;$E$11),$A$11,IF(AND(H10&gt;=$D$12,H10&lt;$E$12),$A$12,IF(AND(H10&gt;=$D$13,H10&lt;$E$13),$A$13,IF(AND(H10&gt;=$D$14,H10&lt;$E$14),$A$14,IF(AND(H10&gt;=$D$15,H10&lt;$E$15),$A$15,IF(AND(H10&gt;=$D$16,H10&lt;$E$16),$A$16,IF(AND(H10&gt;=$D$17,H10&lt;$E$17),$A$17,IF(AND(H10&gt;=$D$18,H10&lt;$E$18),$A$18,IF(AND(H10&gt;=$D$19,H10&lt;$E$19),$A$19,IF(AND(H10&gt;=$D$20,H10&lt;$E$20),$A$20,IF(AND(H10&gt;=$D$21,H10&lt;$E$21),$A$21,IF(AND(H10&gt;=$D$22,H10&lt;$E$22),$A$22,IF(AND(H10&gt;=$D$23,H10&lt;$E$23),$A$23,IF(AND(H10&gt;=$D$24,H10&lt;$E$24),$A$24,IF(AND(H10&gt;=$D$25,H10&lt;$E$25),$A$25,IF(AND(H10&gt;=$D$26,H10&lt;$E$26),$A$26,IF(AND(H10&gt;=$D$27,H10&lt;$E$27),$A$27,IF(AND(H10&gt;=$D$28,H10&lt;$E$28),$A$28,IF(AND(H10&gt;=$D$29,H10&lt;$E$29),$A$29,IF(AND(H10&gt;=$D$30,H10&lt;$E$30),$A$30,IF(AND(H10&gt;=$D$31,H10&lt;$E$31),$A$31,IF(AND(H10&gt;=$D$32,H10&lt;$E$32),$A$32,IF(AND(H10&gt;=$D$33,H10&lt;$E$33),$A$33,IF(AND(H10&gt;=$D$34,H10&lt;$E$34),$A$34,IF(AND(H10&gt;=$D$35,H10&lt;$E$35),$A$35,IF(AND(H10&gt;=$D$36,H10&lt;$E$36),$A$36,IF(AND(H10&gt;=$D$37,H10&lt;$E$37),$A$37,IF((H10&gt;=86400),"+24h",IF((H10&gt;=3),IF(TEXT(H10/86400,"h")="0","",TEXT(H10/86400,"h")&amp;"h") &amp; IF(TEXT(H10/86400,"m")="0","",TEXT(H10/86400,"m")&amp;"'") &amp; IF(TEXT(H10/86400,"s")="0","",TEXT(H10/86400,"s")&amp;"''"),UNKLAR))))))))))))))))))))))))))))))))))))))</f>
        <v>2.5</v>
      </c>
      <c r="J10" s="80">
        <f t="shared" si="5"/>
        <v>6.4</v>
      </c>
      <c r="K10" s="76" t="str">
        <f>IF(AND(J10&gt;=$D$2,J10&lt;$E$2),$A$2,IF(AND(J10&gt;=$D$3,J10&lt;$E$3),$A$3,IF(AND(J10&gt;=$D$4,J10&lt;$E$4),$A$4,IF(AND(J10&gt;=$D$5,J10&lt;$E$5),$A$5,IF(AND(J10&gt;=$D$6,J10&lt;$E$6),$A$6,IF(AND(J10&gt;=$D$7,J10&lt;$E$7),$A$7,IF(AND(J10&gt;=$D$8,J10&lt;$E$8),$A$8,IF(AND(J10&gt;=$D$9,J10&lt;$E$9),$A$9,IF(AND(J10&gt;=$D$10,J10&lt;$E$10),$A$10,IF(AND(J10&gt;=$D$11,J10&lt;$E$11),$A$11,IF(AND(J10&gt;=$D$12,J10&lt;$E$12),$A$12,IF(AND(J10&gt;=$D$13,J10&lt;$E$13),$A$13,IF(AND(J10&gt;=$D$14,J10&lt;$E$14),$A$14,IF(AND(J10&gt;=$D$15,J10&lt;$E$15),$A$15,IF(AND(J10&gt;=$D$16,J10&lt;$E$16),$A$16,IF(AND(J10&gt;=$D$17,J10&lt;$E$17),$A$17,IF(AND(J10&gt;=$D$18,J10&lt;$E$18),$A$18,IF(AND(J10&gt;=$D$19,J10&lt;$E$19),$A$19,IF(AND(J10&gt;=$D$20,J10&lt;$E$20),$A$20,IF(AND(J10&gt;=$D$21,J10&lt;$E$21),$A$21,IF(AND(J10&gt;=$D$22,J10&lt;$E$22),$A$22,IF(AND(J10&gt;=$D$23,J10&lt;$E$23),$A$23,IF(AND(J10&gt;=$D$24,J10&lt;$E$24),$A$24,IF(AND(J10&gt;=$D$25,J10&lt;$E$25),$A$25,IF(AND(J10&gt;=$D$26,J10&lt;$E$26),$A$26,IF(AND(J10&gt;=$D$27,J10&lt;$E$27),$A$27,IF(AND(J10&gt;=$D$28,J10&lt;$E$28),$A$28,IF(AND(J10&gt;=$D$29,J10&lt;$E$29),$A$29,IF(AND(J10&gt;=$D$30,J10&lt;$E$30),$A$30,IF(AND(J10&gt;=$D$31,J10&lt;$E$31),$A$31,IF(AND(J10&gt;=$D$32,J10&lt;$E$32),$A$32,IF(AND(J10&gt;=$D$33,J10&lt;$E$33),$A$33,IF(AND(J10&gt;=$D$34,J10&lt;$E$34),$A$34,IF(AND(J10&gt;=$D$35,J10&lt;$E$35),$A$35,IF(AND(J10&gt;=$D$36,J10&lt;$E$36),$A$36,IF(AND(J10&gt;=$D$37,J10&lt;$E$37),$A$37,IF((J10&gt;=86400),"+24h",IF((J10&gt;=3),IF(TEXT(J10/86400,"h")="0","",TEXT(J10/86400,"h")&amp;"h") &amp; IF(TEXT(J10/86400,"m")="0","",TEXT(J10/86400,"m")&amp;"'") &amp; IF(TEXT(J10/86400,"s")="0","",TEXT(J10/86400,"s")&amp;"''"),UNKLAR))))))))))))))))))))))))))))))))))))))</f>
        <v>6''</v>
      </c>
      <c r="L10" s="55">
        <f t="shared" si="6"/>
        <v>204.8</v>
      </c>
      <c r="M10" s="32" t="str">
        <f>IF(AND(L10&gt;=$D$2,L10&lt;$E$2),$A$2,IF(AND(L10&gt;=$D$3,L10&lt;$E$3),$A$3,IF(AND(L10&gt;=$D$4,L10&lt;$E$4),$A$4,IF(AND(L10&gt;=$D$5,L10&lt;$E$5),$A$5,IF(AND(L10&gt;=$D$6,L10&lt;$E$6),$A$6,IF(AND(L10&gt;=$D$7,L10&lt;$E$7),$A$7,IF(AND(L10&gt;=$D$8,L10&lt;$E$8),$A$8,IF(AND(L10&gt;=$D$9,L10&lt;$E$9),$A$9,IF(AND(L10&gt;=$D$10,L10&lt;$E$10),$A$10,IF(AND(L10&gt;=$D$11,L10&lt;$E$11),$A$11,IF(AND(L10&gt;=$D$12,L10&lt;$E$12),$A$12,IF(AND(L10&gt;=$D$13,L10&lt;$E$13),$A$13,IF(AND(L10&gt;=$D$14,L10&lt;$E$14),$A$14,IF(AND(L10&gt;=$D$15,L10&lt;$E$15),$A$15,IF(AND(L10&gt;=$D$16,L10&lt;$E$16),$A$16,IF(AND(L10&gt;=$D$17,L10&lt;$E$17),$A$17,IF(AND(L10&gt;=$D$18,L10&lt;$E$18),$A$18,IF(AND(L10&gt;=$D$19,L10&lt;$E$19),$A$19,IF(AND(L10&gt;=$D$20,L10&lt;$E$20),$A$20,IF(AND(L10&gt;=$D$21,L10&lt;$E$21),$A$21,IF(AND(L10&gt;=$D$22,L10&lt;$E$22),$A$22,IF(AND(L10&gt;=$D$23,L10&lt;$E$23),$A$23,IF(AND(L10&gt;=$D$24,L10&lt;$E$24),$A$24,IF(AND(L10&gt;=$D$25,L10&lt;$E$25),$A$25,IF(AND(L10&gt;=$D$26,L10&lt;$E$26),$A$26,IF(AND(L10&gt;=$D$27,L10&lt;$E$27),$A$27,IF(AND(L10&gt;=$D$28,L10&lt;$E$28),$A$28,IF(AND(L10&gt;=$D$29,L10&lt;$E$29),$A$29,IF(AND(L10&gt;=$D$30,L10&lt;$E$30),$A$30,IF(AND(L10&gt;=$D$31,L10&lt;$E$31),$A$31,IF(AND(L10&gt;=$D$32,L10&lt;$E$32),$A$32,IF(AND(L10&gt;=$D$33,L10&lt;$E$33),$A$33,IF(AND(L10&gt;=$D$34,L10&lt;$E$34),$A$34,IF(AND(L10&gt;=$D$35,L10&lt;$E$35),$A$35,IF(AND(L10&gt;=$D$36,L10&lt;$E$36),$A$36,IF(AND(L10&gt;=$D$37,L10&lt;$E$37),$A$37,IF((L10&gt;=86400),"+24h",IF((L10&gt;=3),IF(TEXT(L10/86400,"h")="0","",TEXT(L10/86400,"h")&amp;"h") &amp; IF(TEXT(L10/86400,"m")="0","",TEXT(L10/86400,"m")&amp;"'") &amp; IF(TEXT(L10/86400,"s")="0","",TEXT(L10/86400,"s")&amp;"''"),UNKLAR))))))))))))))))))))))))))))))))))))))</f>
        <v>3'25''</v>
      </c>
      <c r="N10" s="55">
        <f t="shared" si="7"/>
        <v>0.05</v>
      </c>
      <c r="O10" s="41" t="str">
        <f>IF(AND(N10&gt;=$D$2,N10&lt;$E$2),$A$2,IF(AND(N10&gt;=$D$3,N10&lt;$E$3),$A$3,IF(AND(N10&gt;=$D$4,N10&lt;$E$4),$A$4,IF(AND(N10&gt;=$D$5,N10&lt;$E$5),$A$5,IF(AND(N10&gt;=$D$6,N10&lt;$E$6),$A$6,IF(AND(N10&gt;=$D$7,N10&lt;$E$7),$A$7,IF(AND(N10&gt;=$D$8,N10&lt;$E$8),$A$8,IF(AND(N10&gt;=$D$9,N10&lt;$E$9),$A$9,IF(AND(N10&gt;=$D$10,N10&lt;$E$10),$A$10,IF(AND(N10&gt;=$D$11,N10&lt;$E$11),$A$11,IF(AND(N10&gt;=$D$12,N10&lt;$E$12),$A$12,IF(AND(N10&gt;=$D$13,N10&lt;$E$13),$A$13,IF(AND(N10&gt;=$D$14,N10&lt;$E$14),$A$14,IF(AND(N10&gt;=$D$15,N10&lt;$E$15),$A$15,IF(AND(N10&gt;=$D$16,N10&lt;$E$16),$A$16,IF(AND(N10&gt;=$D$17,N10&lt;$E$17),$A$17,IF(AND(N10&gt;=$D$18,N10&lt;$E$18),$A$18,IF(AND(N10&gt;=$D$19,N10&lt;$E$19),$A$19,IF(AND(N10&gt;=$D$20,N10&lt;$E$20),$A$20,IF(AND(N10&gt;=$D$21,N10&lt;$E$21),$A$21,IF(AND(N10&gt;=$D$22,N10&lt;$E$22),$A$22,IF(AND(N10&gt;=$D$23,N10&lt;$E$23),$A$23,IF(AND(N10&gt;=$D$24,N10&lt;$E$24),$A$24,IF(AND(N10&gt;=$D$25,N10&lt;$E$25),$A$25,IF(AND(N10&gt;=$D$26,N10&lt;$E$26),$A$26,IF(AND(N10&gt;=$D$27,N10&lt;$E$27),$A$27,IF(AND(N10&gt;=$D$28,N10&lt;$E$28),$A$28,IF(AND(N10&gt;=$D$29,N10&lt;$E$29),$A$29,IF(AND(N10&gt;=$D$30,N10&lt;$E$30),$A$30,IF(AND(N10&gt;=$D$31,N10&lt;$E$31),$A$31,IF(AND(N10&gt;=$D$32,N10&lt;$E$32),$A$32,IF(AND(N10&gt;=$D$33,N10&lt;$E$33),$A$33,IF(AND(N10&gt;=$D$34,N10&lt;$E$34),$A$34,IF(AND(N10&gt;=$D$35,N10&lt;$E$35),$A$35,IF(AND(N10&gt;=$D$36,N10&lt;$E$36),$A$36,IF(AND(N10&gt;=$D$37,N10&lt;$E$37),$A$37,IF((N10&gt;=86400),"+24h",IF((N10&gt;=3),IF(TEXT(N10/86400,"h")="0","",TEXT(N10/86400,"h")&amp;"h") &amp; IF(TEXT(N10/86400,"m")="0","",TEXT(N10/86400,"m")&amp;"'") &amp; IF(TEXT(N10/86400,"s")="0","",TEXT(N10/86400,"s")&amp;"''"),UNKLAR))))))))))))))))))))))))))))))))))))))</f>
        <v>20</v>
      </c>
      <c r="P10" s="55">
        <f t="shared" si="8"/>
        <v>0.4</v>
      </c>
      <c r="Q10" s="41" t="str">
        <f>IF(AND(P10&gt;=$D$2,P10&lt;$E$2),$A$2,IF(AND(P10&gt;=$D$3,P10&lt;$E$3),$A$3,IF(AND(P10&gt;=$D$4,P10&lt;$E$4),$A$4,IF(AND(P10&gt;=$D$5,P10&lt;$E$5),$A$5,IF(AND(P10&gt;=$D$6,P10&lt;$E$6),$A$6,IF(AND(P10&gt;=$D$7,P10&lt;$E$7),$A$7,IF(AND(P10&gt;=$D$8,P10&lt;$E$8),$A$8,IF(AND(P10&gt;=$D$9,P10&lt;$E$9),$A$9,IF(AND(P10&gt;=$D$10,P10&lt;$E$10),$A$10,IF(AND(P10&gt;=$D$11,P10&lt;$E$11),$A$11,IF(AND(P10&gt;=$D$12,P10&lt;$E$12),$A$12,IF(AND(P10&gt;=$D$13,P10&lt;$E$13),$A$13,IF(AND(P10&gt;=$D$14,P10&lt;$E$14),$A$14,IF(AND(P10&gt;=$D$15,P10&lt;$E$15),$A$15,IF(AND(P10&gt;=$D$16,P10&lt;$E$16),$A$16,IF(AND(P10&gt;=$D$17,P10&lt;$E$17),$A$17,IF(AND(P10&gt;=$D$18,P10&lt;$E$18),$A$18,IF(AND(P10&gt;=$D$19,P10&lt;$E$19),$A$19,IF(AND(P10&gt;=$D$20,P10&lt;$E$20),$A$20,IF(AND(P10&gt;=$D$21,P10&lt;$E$21),$A$21,IF(AND(P10&gt;=$D$22,P10&lt;$E$22),$A$22,IF(AND(P10&gt;=$D$23,P10&lt;$E$23),$A$23,IF(AND(P10&gt;=$D$24,P10&lt;$E$24),$A$24,IF(AND(P10&gt;=$D$25,P10&lt;$E$25),$A$25,IF(AND(P10&gt;=$D$26,P10&lt;$E$26),$A$26,IF(AND(P10&gt;=$D$27,P10&lt;$E$27),$A$27,IF(AND(P10&gt;=$D$28,P10&lt;$E$28),$A$28,IF(AND(P10&gt;=$D$29,P10&lt;$E$29),$A$29,IF(AND(P10&gt;=$D$30,P10&lt;$E$30),$A$30,IF(AND(P10&gt;=$D$31,P10&lt;$E$31),$A$31,IF(AND(P10&gt;=$D$32,P10&lt;$E$32),$A$32,IF(AND(P10&gt;=$D$33,P10&lt;$E$33),$A$33,IF(AND(P10&gt;=$D$34,P10&lt;$E$34),$A$34,IF(AND(P10&gt;=$D$35,P10&lt;$E$35),$A$35,IF(AND(P10&gt;=$D$36,P10&lt;$E$36),$A$36,IF(AND(P10&gt;=$D$37,P10&lt;$E$37),$A$37,IF((P10&gt;=86400),"+24h",IF((P10&gt;=3),IF(TEXT(P10/86400,"h")="0","",TEXT(P10/86400,"h")&amp;"h") &amp; IF(TEXT(P10/86400,"m")="0","",TEXT(P10/86400,"m")&amp;"'") &amp; IF(TEXT(P10/86400,"s")="0","",TEXT(P10/86400,"s")&amp;"''"),UNKLAR))))))))))))))))))))))))))))))))))))))</f>
        <v>2.5</v>
      </c>
      <c r="R10" s="55">
        <f t="shared" si="9"/>
        <v>6.4</v>
      </c>
      <c r="S10" s="42" t="str">
        <f>IF(AND(R10&gt;=$D$2,R10&lt;$E$2),$A$2,IF(AND(R10&gt;=$D$3,R10&lt;$E$3),$A$3,IF(AND(R10&gt;=$D$4,R10&lt;$E$4),$A$4,IF(AND(R10&gt;=$D$5,R10&lt;$E$5),$A$5,IF(AND(R10&gt;=$D$6,R10&lt;$E$6),$A$6,IF(AND(R10&gt;=$D$7,R10&lt;$E$7),$A$7,IF(AND(R10&gt;=$D$8,R10&lt;$E$8),$A$8,IF(AND(R10&gt;=$D$9,R10&lt;$E$9),$A$9,IF(AND(R10&gt;=$D$10,R10&lt;$E$10),$A$10,IF(AND(R10&gt;=$D$11,R10&lt;$E$11),$A$11,IF(AND(R10&gt;=$D$12,R10&lt;$E$12),$A$12,IF(AND(R10&gt;=$D$13,R10&lt;$E$13),$A$13,IF(AND(R10&gt;=$D$14,R10&lt;$E$14),$A$14,IF(AND(R10&gt;=$D$15,R10&lt;$E$15),$A$15,IF(AND(R10&gt;=$D$16,R10&lt;$E$16),$A$16,IF(AND(R10&gt;=$D$17,R10&lt;$E$17),$A$17,IF(AND(R10&gt;=$D$18,R10&lt;$E$18),$A$18,IF(AND(R10&gt;=$D$19,R10&lt;$E$19),$A$19,IF(AND(R10&gt;=$D$20,R10&lt;$E$20),$A$20,IF(AND(R10&gt;=$D$21,R10&lt;$E$21),$A$21,IF(AND(R10&gt;=$D$22,R10&lt;$E$22),$A$22,IF(AND(R10&gt;=$D$23,R10&lt;$E$23),$A$23,IF(AND(R10&gt;=$D$24,R10&lt;$E$24),$A$24,IF(AND(R10&gt;=$D$25,R10&lt;$E$25),$A$25,IF(AND(R10&gt;=$D$26,R10&lt;$E$26),$A$26,IF(AND(R10&gt;=$D$27,R10&lt;$E$27),$A$27,IF(AND(R10&gt;=$D$28,R10&lt;$E$28),$A$28,IF(AND(R10&gt;=$D$29,R10&lt;$E$29),$A$29,IF(AND(R10&gt;=$D$30,R10&lt;$E$30),$A$30,IF(AND(R10&gt;=$D$31,R10&lt;$E$31),$A$31,IF(AND(R10&gt;=$D$32,R10&lt;$E$32),$A$32,IF(AND(R10&gt;=$D$33,R10&lt;$E$33),$A$33,IF(AND(R10&gt;=$D$34,R10&lt;$E$34),$A$34,IF(AND(R10&gt;=$D$35,R10&lt;$E$35),$A$35,IF(AND(R10&gt;=$D$36,R10&lt;$E$36),$A$36,IF(AND(R10&gt;=$D$37,R10&lt;$E$37),$A$37,IF((R10&gt;=86400),"+24h",IF((R10&gt;=3),IF(TEXT(R10/86400,"h")="0","",TEXT(R10/86400,"h")&amp;"h") &amp; IF(TEXT(R10/86400,"m")="0","",TEXT(R10/86400,"m")&amp;"'") &amp; IF(TEXT(R10/86400,"s")="0","",TEXT(R10/86400,"s")&amp;"''"),UNKLAR))))))))))))))))))))))))))))))))))))))</f>
        <v>6''</v>
      </c>
      <c r="T10" s="51"/>
      <c r="U10" s="13">
        <v>2.5</v>
      </c>
      <c r="V10" s="12">
        <v>5000</v>
      </c>
      <c r="W10" s="123">
        <v>2</v>
      </c>
      <c r="X10" s="126" t="s">
        <v>77</v>
      </c>
      <c r="Y10" s="134">
        <v>15</v>
      </c>
      <c r="Z10" s="135">
        <v>11</v>
      </c>
      <c r="AA10" s="99">
        <f t="shared" si="12"/>
        <v>0.51886363636363642</v>
      </c>
      <c r="AB10" s="133">
        <f t="shared" si="11"/>
        <v>1.0377272727272728</v>
      </c>
      <c r="AC10" s="47"/>
      <c r="AD10" s="17"/>
      <c r="AE10" s="17"/>
      <c r="AF10" s="17"/>
      <c r="AG10" s="18"/>
      <c r="AH10" s="18"/>
    </row>
    <row r="11" spans="1:34" s="2" customFormat="1" ht="9.75" customHeight="1">
      <c r="A11" s="94" t="s">
        <v>33</v>
      </c>
      <c r="B11" s="95" t="s">
        <v>33</v>
      </c>
      <c r="C11" s="83">
        <f t="shared" si="2"/>
        <v>8.0000000000000002E-3</v>
      </c>
      <c r="D11" s="83">
        <f t="shared" si="3"/>
        <v>7.1250000000000003E-3</v>
      </c>
      <c r="E11" s="83">
        <f t="shared" si="0"/>
        <v>8.9900000000000015E-3</v>
      </c>
      <c r="F11" s="83">
        <f t="shared" si="4"/>
        <v>6.4000000000000001E-2</v>
      </c>
      <c r="G11" s="96" t="str">
        <f>IF(AND(F11&gt;=$D$2,F11&lt;$E$2),$A$2,IF(AND(F11&gt;=$D$3,F11&lt;$E$3),$A$3,IF(AND(F11&gt;=$D$4,F11&lt;$E$4),$A$4,IF(AND(F11&gt;=$D$5,F11&lt;$E$5),$A$5,IF(AND(F11&gt;=$D$6,F11&lt;$E$6),$A$6,IF(AND(F11&gt;=$D$7,F11&lt;$E$7),$A$7,IF(AND(F11&gt;=$D$8,F11&lt;$E$8),$A$8,IF(AND(F11&gt;=$D$9,F11&lt;$E$9),$A$9,IF(AND(F11&gt;=$D$10,F11&lt;$E$10),$A$10,IF(AND(F11&gt;=$D$11,F11&lt;$E$11),$A$11,IF(AND(F11&gt;=$D$12,F11&lt;$E$12),$A$12,IF(AND(F11&gt;=$D$13,F11&lt;$E$13),$A$13,IF(AND(F11&gt;=$D$14,F11&lt;$E$14),$A$14,IF(AND(F11&gt;=$D$15,F11&lt;$E$15),$A$15,IF(AND(F11&gt;=$D$16,F11&lt;$E$16),$A$16,IF(AND(F11&gt;=$D$17,F11&lt;$E$17),$A$17,IF(AND(F11&gt;=$D$18,F11&lt;$E$18),$A$18,IF(AND(F11&gt;=$D$19,F11&lt;$E$19),$A$19,IF(AND(F11&gt;=$D$20,F11&lt;$E$20),$A$20,IF(AND(F11&gt;=$D$21,F11&lt;$E$21),$A$21,IF(AND(F11&gt;=$D$22,F11&lt;$E$22),$A$22,IF(AND(F11&gt;=$D$23,F11&lt;$E$23),$A$23,IF(AND(F11&gt;=$D$24,F11&lt;$E$24),$A$24,IF(AND(F11&gt;=$D$25,F11&lt;$E$25),$A$25,IF(AND(F11&gt;=$D$26,F11&lt;$E$26),$A$26,IF(AND(F11&gt;=$D$27,F11&lt;$E$27),$A$27,IF(AND(F11&gt;=$D$28,F11&lt;$E$28),$A$28,IF(AND(F11&gt;=$D$29,F11&lt;$E$29),$A$29,IF(AND(F11&gt;=$D$30,F11&lt;$E$30),$A$30,IF(AND(F11&gt;=$D$31,F11&lt;$E$31),$A$31,IF(AND(F11&gt;=$D$32,F11&lt;$E$32),$A$32,IF(AND(F11&gt;=$D$33,F11&lt;$E$33),$A$33,IF(AND(F11&gt;=$D$34,F11&lt;$E$34),$A$34,IF(AND(F11&gt;=$D$35,F11&lt;$E$35),$A$35,IF(AND(F11&gt;=$D$36,F11&lt;$E$36),$A$36,IF(AND(F11&gt;=$D$37,F11&lt;$E$37),$A$37,IF((F11&gt;=86400),"+24h",IF((F11&gt;=3),IF(TEXT(F11/86400,"h")="0","",TEXT(F11/86400,"h")&amp;"h") &amp; IF(TEXT(F11/86400,"m")="0","",TEXT(F11/86400,"m")&amp;"'") &amp; IF(TEXT(F11/86400,"s")="0","",TEXT(F11/86400,"s")&amp;"''"),UNKLAR))))))))))))))))))))))))))))))))))))))</f>
        <v>15</v>
      </c>
      <c r="H11" s="86">
        <f t="shared" si="1"/>
        <v>0.51200000000000001</v>
      </c>
      <c r="I11" s="97" t="str">
        <f>IF(AND(H11&gt;=$D$2,H11&lt;$E$2),$A$2,IF(AND(H11&gt;=$D$3,H11&lt;$E$3),$A$3,IF(AND(H11&gt;=$D$4,H11&lt;$E$4),$A$4,IF(AND(H11&gt;=$D$5,H11&lt;$E$5),$A$5,IF(AND(H11&gt;=$D$6,H11&lt;$E$6),$A$6,IF(AND(H11&gt;=$D$7,H11&lt;$E$7),$A$7,IF(AND(H11&gt;=$D$8,H11&lt;$E$8),$A$8,IF(AND(H11&gt;=$D$9,H11&lt;$E$9),$A$9,IF(AND(H11&gt;=$D$10,H11&lt;$E$10),$A$10,IF(AND(H11&gt;=$D$11,H11&lt;$E$11),$A$11,IF(AND(H11&gt;=$D$12,H11&lt;$E$12),$A$12,IF(AND(H11&gt;=$D$13,H11&lt;$E$13),$A$13,IF(AND(H11&gt;=$D$14,H11&lt;$E$14),$A$14,IF(AND(H11&gt;=$D$15,H11&lt;$E$15),$A$15,IF(AND(H11&gt;=$D$16,H11&lt;$E$16),$A$16,IF(AND(H11&gt;=$D$17,H11&lt;$E$17),$A$17,IF(AND(H11&gt;=$D$18,H11&lt;$E$18),$A$18,IF(AND(H11&gt;=$D$19,H11&lt;$E$19),$A$19,IF(AND(H11&gt;=$D$20,H11&lt;$E$20),$A$20,IF(AND(H11&gt;=$D$21,H11&lt;$E$21),$A$21,IF(AND(H11&gt;=$D$22,H11&lt;$E$22),$A$22,IF(AND(H11&gt;=$D$23,H11&lt;$E$23),$A$23,IF(AND(H11&gt;=$D$24,H11&lt;$E$24),$A$24,IF(AND(H11&gt;=$D$25,H11&lt;$E$25),$A$25,IF(AND(H11&gt;=$D$26,H11&lt;$E$26),$A$26,IF(AND(H11&gt;=$D$27,H11&lt;$E$27),$A$27,IF(AND(H11&gt;=$D$28,H11&lt;$E$28),$A$28,IF(AND(H11&gt;=$D$29,H11&lt;$E$29),$A$29,IF(AND(H11&gt;=$D$30,H11&lt;$E$30),$A$30,IF(AND(H11&gt;=$D$31,H11&lt;$E$31),$A$31,IF(AND(H11&gt;=$D$32,H11&lt;$E$32),$A$32,IF(AND(H11&gt;=$D$33,H11&lt;$E$33),$A$33,IF(AND(H11&gt;=$D$34,H11&lt;$E$34),$A$34,IF(AND(H11&gt;=$D$35,H11&lt;$E$35),$A$35,IF(AND(H11&gt;=$D$36,H11&lt;$E$36),$A$36,IF(AND(H11&gt;=$D$37,H11&lt;$E$37),$A$37,IF((H11&gt;=86400),"+24h",IF((H11&gt;=3),IF(TEXT(H11/86400,"h")="0","",TEXT(H11/86400,"h")&amp;"h") &amp; IF(TEXT(H11/86400,"m")="0","",TEXT(H11/86400,"m")&amp;"'") &amp; IF(TEXT(H11/86400,"s")="0","",TEXT(H11/86400,"s")&amp;"''"),UNKLAR))))))))))))))))))))))))))))))))))))))</f>
        <v>2</v>
      </c>
      <c r="J11" s="86">
        <f t="shared" si="5"/>
        <v>8.1920000000000002</v>
      </c>
      <c r="K11" s="96" t="str">
        <f>IF(AND(J11&gt;=$D$2,J11&lt;$E$2),$A$2,IF(AND(J11&gt;=$D$3,J11&lt;$E$3),$A$3,IF(AND(J11&gt;=$D$4,J11&lt;$E$4),$A$4,IF(AND(J11&gt;=$D$5,J11&lt;$E$5),$A$5,IF(AND(J11&gt;=$D$6,J11&lt;$E$6),$A$6,IF(AND(J11&gt;=$D$7,J11&lt;$E$7),$A$7,IF(AND(J11&gt;=$D$8,J11&lt;$E$8),$A$8,IF(AND(J11&gt;=$D$9,J11&lt;$E$9),$A$9,IF(AND(J11&gt;=$D$10,J11&lt;$E$10),$A$10,IF(AND(J11&gt;=$D$11,J11&lt;$E$11),$A$11,IF(AND(J11&gt;=$D$12,J11&lt;$E$12),$A$12,IF(AND(J11&gt;=$D$13,J11&lt;$E$13),$A$13,IF(AND(J11&gt;=$D$14,J11&lt;$E$14),$A$14,IF(AND(J11&gt;=$D$15,J11&lt;$E$15),$A$15,IF(AND(J11&gt;=$D$16,J11&lt;$E$16),$A$16,IF(AND(J11&gt;=$D$17,J11&lt;$E$17),$A$17,IF(AND(J11&gt;=$D$18,J11&lt;$E$18),$A$18,IF(AND(J11&gt;=$D$19,J11&lt;$E$19),$A$19,IF(AND(J11&gt;=$D$20,J11&lt;$E$20),$A$20,IF(AND(J11&gt;=$D$21,J11&lt;$E$21),$A$21,IF(AND(J11&gt;=$D$22,J11&lt;$E$22),$A$22,IF(AND(J11&gt;=$D$23,J11&lt;$E$23),$A$23,IF(AND(J11&gt;=$D$24,J11&lt;$E$24),$A$24,IF(AND(J11&gt;=$D$25,J11&lt;$E$25),$A$25,IF(AND(J11&gt;=$D$26,J11&lt;$E$26),$A$26,IF(AND(J11&gt;=$D$27,J11&lt;$E$27),$A$27,IF(AND(J11&gt;=$D$28,J11&lt;$E$28),$A$28,IF(AND(J11&gt;=$D$29,J11&lt;$E$29),$A$29,IF(AND(J11&gt;=$D$30,J11&lt;$E$30),$A$30,IF(AND(J11&gt;=$D$31,J11&lt;$E$31),$A$31,IF(AND(J11&gt;=$D$32,J11&lt;$E$32),$A$32,IF(AND(J11&gt;=$D$33,J11&lt;$E$33),$A$33,IF(AND(J11&gt;=$D$34,J11&lt;$E$34),$A$34,IF(AND(J11&gt;=$D$35,J11&lt;$E$35),$A$35,IF(AND(J11&gt;=$D$36,J11&lt;$E$36),$A$36,IF(AND(J11&gt;=$D$37,J11&lt;$E$37),$A$37,IF((J11&gt;=86400),"+24h",IF((J11&gt;=3),IF(TEXT(J11/86400,"h")="0","",TEXT(J11/86400,"h")&amp;"h") &amp; IF(TEXT(J11/86400,"m")="0","",TEXT(J11/86400,"m")&amp;"'") &amp; IF(TEXT(J11/86400,"s")="0","",TEXT(J11/86400,"s")&amp;"''"),UNKLAR))))))))))))))))))))))))))))))))))))))</f>
        <v>8''</v>
      </c>
      <c r="L11" s="83">
        <f t="shared" si="6"/>
        <v>262.14400000000001</v>
      </c>
      <c r="M11" s="98" t="str">
        <f>IF(AND(L11&gt;=$D$2,L11&lt;$E$2),$A$2,IF(AND(L11&gt;=$D$3,L11&lt;$E$3),$A$3,IF(AND(L11&gt;=$D$4,L11&lt;$E$4),$A$4,IF(AND(L11&gt;=$D$5,L11&lt;$E$5),$A$5,IF(AND(L11&gt;=$D$6,L11&lt;$E$6),$A$6,IF(AND(L11&gt;=$D$7,L11&lt;$E$7),$A$7,IF(AND(L11&gt;=$D$8,L11&lt;$E$8),$A$8,IF(AND(L11&gt;=$D$9,L11&lt;$E$9),$A$9,IF(AND(L11&gt;=$D$10,L11&lt;$E$10),$A$10,IF(AND(L11&gt;=$D$11,L11&lt;$E$11),$A$11,IF(AND(L11&gt;=$D$12,L11&lt;$E$12),$A$12,IF(AND(L11&gt;=$D$13,L11&lt;$E$13),$A$13,IF(AND(L11&gt;=$D$14,L11&lt;$E$14),$A$14,IF(AND(L11&gt;=$D$15,L11&lt;$E$15),$A$15,IF(AND(L11&gt;=$D$16,L11&lt;$E$16),$A$16,IF(AND(L11&gt;=$D$17,L11&lt;$E$17),$A$17,IF(AND(L11&gt;=$D$18,L11&lt;$E$18),$A$18,IF(AND(L11&gt;=$D$19,L11&lt;$E$19),$A$19,IF(AND(L11&gt;=$D$20,L11&lt;$E$20),$A$20,IF(AND(L11&gt;=$D$21,L11&lt;$E$21),$A$21,IF(AND(L11&gt;=$D$22,L11&lt;$E$22),$A$22,IF(AND(L11&gt;=$D$23,L11&lt;$E$23),$A$23,IF(AND(L11&gt;=$D$24,L11&lt;$E$24),$A$24,IF(AND(L11&gt;=$D$25,L11&lt;$E$25),$A$25,IF(AND(L11&gt;=$D$26,L11&lt;$E$26),$A$26,IF(AND(L11&gt;=$D$27,L11&lt;$E$27),$A$27,IF(AND(L11&gt;=$D$28,L11&lt;$E$28),$A$28,IF(AND(L11&gt;=$D$29,L11&lt;$E$29),$A$29,IF(AND(L11&gt;=$D$30,L11&lt;$E$30),$A$30,IF(AND(L11&gt;=$D$31,L11&lt;$E$31),$A$31,IF(AND(L11&gt;=$D$32,L11&lt;$E$32),$A$32,IF(AND(L11&gt;=$D$33,L11&lt;$E$33),$A$33,IF(AND(L11&gt;=$D$34,L11&lt;$E$34),$A$34,IF(AND(L11&gt;=$D$35,L11&lt;$E$35),$A$35,IF(AND(L11&gt;=$D$36,L11&lt;$E$36),$A$36,IF(AND(L11&gt;=$D$37,L11&lt;$E$37),$A$37,IF((L11&gt;=86400),"+24h",IF((L11&gt;=3),IF(TEXT(L11/86400,"h")="0","",TEXT(L11/86400,"h")&amp;"h") &amp; IF(TEXT(L11/86400,"m")="0","",TEXT(L11/86400,"m")&amp;"'") &amp; IF(TEXT(L11/86400,"s")="0","",TEXT(L11/86400,"s")&amp;"''"),UNKLAR))))))))))))))))))))))))))))))))))))))</f>
        <v>4'22''</v>
      </c>
      <c r="N11" s="83">
        <f t="shared" si="7"/>
        <v>6.4000000000000001E-2</v>
      </c>
      <c r="O11" s="99" t="str">
        <f>IF(AND(N11&gt;=$D$2,N11&lt;$E$2),$A$2,IF(AND(N11&gt;=$D$3,N11&lt;$E$3),$A$3,IF(AND(N11&gt;=$D$4,N11&lt;$E$4),$A$4,IF(AND(N11&gt;=$D$5,N11&lt;$E$5),$A$5,IF(AND(N11&gt;=$D$6,N11&lt;$E$6),$A$6,IF(AND(N11&gt;=$D$7,N11&lt;$E$7),$A$7,IF(AND(N11&gt;=$D$8,N11&lt;$E$8),$A$8,IF(AND(N11&gt;=$D$9,N11&lt;$E$9),$A$9,IF(AND(N11&gt;=$D$10,N11&lt;$E$10),$A$10,IF(AND(N11&gt;=$D$11,N11&lt;$E$11),$A$11,IF(AND(N11&gt;=$D$12,N11&lt;$E$12),$A$12,IF(AND(N11&gt;=$D$13,N11&lt;$E$13),$A$13,IF(AND(N11&gt;=$D$14,N11&lt;$E$14),$A$14,IF(AND(N11&gt;=$D$15,N11&lt;$E$15),$A$15,IF(AND(N11&gt;=$D$16,N11&lt;$E$16),$A$16,IF(AND(N11&gt;=$D$17,N11&lt;$E$17),$A$17,IF(AND(N11&gt;=$D$18,N11&lt;$E$18),$A$18,IF(AND(N11&gt;=$D$19,N11&lt;$E$19),$A$19,IF(AND(N11&gt;=$D$20,N11&lt;$E$20),$A$20,IF(AND(N11&gt;=$D$21,N11&lt;$E$21),$A$21,IF(AND(N11&gt;=$D$22,N11&lt;$E$22),$A$22,IF(AND(N11&gt;=$D$23,N11&lt;$E$23),$A$23,IF(AND(N11&gt;=$D$24,N11&lt;$E$24),$A$24,IF(AND(N11&gt;=$D$25,N11&lt;$E$25),$A$25,IF(AND(N11&gt;=$D$26,N11&lt;$E$26),$A$26,IF(AND(N11&gt;=$D$27,N11&lt;$E$27),$A$27,IF(AND(N11&gt;=$D$28,N11&lt;$E$28),$A$28,IF(AND(N11&gt;=$D$29,N11&lt;$E$29),$A$29,IF(AND(N11&gt;=$D$30,N11&lt;$E$30),$A$30,IF(AND(N11&gt;=$D$31,N11&lt;$E$31),$A$31,IF(AND(N11&gt;=$D$32,N11&lt;$E$32),$A$32,IF(AND(N11&gt;=$D$33,N11&lt;$E$33),$A$33,IF(AND(N11&gt;=$D$34,N11&lt;$E$34),$A$34,IF(AND(N11&gt;=$D$35,N11&lt;$E$35),$A$35,IF(AND(N11&gt;=$D$36,N11&lt;$E$36),$A$36,IF(AND(N11&gt;=$D$37,N11&lt;$E$37),$A$37,IF((N11&gt;=86400),"+24h",IF((N11&gt;=3),IF(TEXT(N11/86400,"h")="0","",TEXT(N11/86400,"h")&amp;"h") &amp; IF(TEXT(N11/86400,"m")="0","",TEXT(N11/86400,"m")&amp;"'") &amp; IF(TEXT(N11/86400,"s")="0","",TEXT(N11/86400,"s")&amp;"''"),UNKLAR))))))))))))))))))))))))))))))))))))))</f>
        <v>15</v>
      </c>
      <c r="P11" s="83">
        <f t="shared" si="8"/>
        <v>0.51200000000000001</v>
      </c>
      <c r="Q11" s="100" t="str">
        <f>IF(AND(P11&gt;=$D$2,P11&lt;$E$2),$A$2,IF(AND(P11&gt;=$D$3,P11&lt;$E$3),$A$3,IF(AND(P11&gt;=$D$4,P11&lt;$E$4),$A$4,IF(AND(P11&gt;=$D$5,P11&lt;$E$5),$A$5,IF(AND(P11&gt;=$D$6,P11&lt;$E$6),$A$6,IF(AND(P11&gt;=$D$7,P11&lt;$E$7),$A$7,IF(AND(P11&gt;=$D$8,P11&lt;$E$8),$A$8,IF(AND(P11&gt;=$D$9,P11&lt;$E$9),$A$9,IF(AND(P11&gt;=$D$10,P11&lt;$E$10),$A$10,IF(AND(P11&gt;=$D$11,P11&lt;$E$11),$A$11,IF(AND(P11&gt;=$D$12,P11&lt;$E$12),$A$12,IF(AND(P11&gt;=$D$13,P11&lt;$E$13),$A$13,IF(AND(P11&gt;=$D$14,P11&lt;$E$14),$A$14,IF(AND(P11&gt;=$D$15,P11&lt;$E$15),$A$15,IF(AND(P11&gt;=$D$16,P11&lt;$E$16),$A$16,IF(AND(P11&gt;=$D$17,P11&lt;$E$17),$A$17,IF(AND(P11&gt;=$D$18,P11&lt;$E$18),$A$18,IF(AND(P11&gt;=$D$19,P11&lt;$E$19),$A$19,IF(AND(P11&gt;=$D$20,P11&lt;$E$20),$A$20,IF(AND(P11&gt;=$D$21,P11&lt;$E$21),$A$21,IF(AND(P11&gt;=$D$22,P11&lt;$E$22),$A$22,IF(AND(P11&gt;=$D$23,P11&lt;$E$23),$A$23,IF(AND(P11&gt;=$D$24,P11&lt;$E$24),$A$24,IF(AND(P11&gt;=$D$25,P11&lt;$E$25),$A$25,IF(AND(P11&gt;=$D$26,P11&lt;$E$26),$A$26,IF(AND(P11&gt;=$D$27,P11&lt;$E$27),$A$27,IF(AND(P11&gt;=$D$28,P11&lt;$E$28),$A$28,IF(AND(P11&gt;=$D$29,P11&lt;$E$29),$A$29,IF(AND(P11&gt;=$D$30,P11&lt;$E$30),$A$30,IF(AND(P11&gt;=$D$31,P11&lt;$E$31),$A$31,IF(AND(P11&gt;=$D$32,P11&lt;$E$32),$A$32,IF(AND(P11&gt;=$D$33,P11&lt;$E$33),$A$33,IF(AND(P11&gt;=$D$34,P11&lt;$E$34),$A$34,IF(AND(P11&gt;=$D$35,P11&lt;$E$35),$A$35,IF(AND(P11&gt;=$D$36,P11&lt;$E$36),$A$36,IF(AND(P11&gt;=$D$37,P11&lt;$E$37),$A$37,IF((P11&gt;=86400),"+24h",IF((P11&gt;=3),IF(TEXT(P11/86400,"h")="0","",TEXT(P11/86400,"h")&amp;"h") &amp; IF(TEXT(P11/86400,"m")="0","",TEXT(P11/86400,"m")&amp;"'") &amp; IF(TEXT(P11/86400,"s")="0","",TEXT(P11/86400,"s")&amp;"''"),UNKLAR))))))))))))))))))))))))))))))))))))))</f>
        <v>2</v>
      </c>
      <c r="R11" s="101">
        <f t="shared" si="9"/>
        <v>8.1920000000000002</v>
      </c>
      <c r="S11" s="102" t="str">
        <f>IF(AND(R11&gt;=$D$2,R11&lt;$E$2),$A$2,IF(AND(R11&gt;=$D$3,R11&lt;$E$3),$A$3,IF(AND(R11&gt;=$D$4,R11&lt;$E$4),$A$4,IF(AND(R11&gt;=$D$5,R11&lt;$E$5),$A$5,IF(AND(R11&gt;=$D$6,R11&lt;$E$6),$A$6,IF(AND(R11&gt;=$D$7,R11&lt;$E$7),$A$7,IF(AND(R11&gt;=$D$8,R11&lt;$E$8),$A$8,IF(AND(R11&gt;=$D$9,R11&lt;$E$9),$A$9,IF(AND(R11&gt;=$D$10,R11&lt;$E$10),$A$10,IF(AND(R11&gt;=$D$11,R11&lt;$E$11),$A$11,IF(AND(R11&gt;=$D$12,R11&lt;$E$12),$A$12,IF(AND(R11&gt;=$D$13,R11&lt;$E$13),$A$13,IF(AND(R11&gt;=$D$14,R11&lt;$E$14),$A$14,IF(AND(R11&gt;=$D$15,R11&lt;$E$15),$A$15,IF(AND(R11&gt;=$D$16,R11&lt;$E$16),$A$16,IF(AND(R11&gt;=$D$17,R11&lt;$E$17),$A$17,IF(AND(R11&gt;=$D$18,R11&lt;$E$18),$A$18,IF(AND(R11&gt;=$D$19,R11&lt;$E$19),$A$19,IF(AND(R11&gt;=$D$20,R11&lt;$E$20),$A$20,IF(AND(R11&gt;=$D$21,R11&lt;$E$21),$A$21,IF(AND(R11&gt;=$D$22,R11&lt;$E$22),$A$22,IF(AND(R11&gt;=$D$23,R11&lt;$E$23),$A$23,IF(AND(R11&gt;=$D$24,R11&lt;$E$24),$A$24,IF(AND(R11&gt;=$D$25,R11&lt;$E$25),$A$25,IF(AND(R11&gt;=$D$26,R11&lt;$E$26),$A$26,IF(AND(R11&gt;=$D$27,R11&lt;$E$27),$A$27,IF(AND(R11&gt;=$D$28,R11&lt;$E$28),$A$28,IF(AND(R11&gt;=$D$29,R11&lt;$E$29),$A$29,IF(AND(R11&gt;=$D$30,R11&lt;$E$30),$A$30,IF(AND(R11&gt;=$D$31,R11&lt;$E$31),$A$31,IF(AND(R11&gt;=$D$32,R11&lt;$E$32),$A$32,IF(AND(R11&gt;=$D$33,R11&lt;$E$33),$A$33,IF(AND(R11&gt;=$D$34,R11&lt;$E$34),$A$34,IF(AND(R11&gt;=$D$35,R11&lt;$E$35),$A$35,IF(AND(R11&gt;=$D$36,R11&lt;$E$36),$A$36,IF(AND(R11&gt;=$D$37,R11&lt;$E$37),$A$37,IF((R11&gt;=86400),"+24h",IF((R11&gt;=3),IF(TEXT(R11/86400,"h")="0","",TEXT(R11/86400,"h")&amp;"h") &amp; IF(TEXT(R11/86400,"m")="0","",TEXT(R11/86400,"m")&amp;"'") &amp; IF(TEXT(R11/86400,"s")="0","",TEXT(R11/86400,"s")&amp;"''"),UNKLAR))))))))))))))))))))))))))))))))))))))</f>
        <v>8''</v>
      </c>
      <c r="T11" s="51"/>
      <c r="U11" s="117">
        <v>2.8</v>
      </c>
      <c r="V11" s="118">
        <v>4000</v>
      </c>
      <c r="W11" s="72" t="s">
        <v>116</v>
      </c>
      <c r="X11" s="20" t="s">
        <v>85</v>
      </c>
      <c r="Y11" s="74">
        <v>15</v>
      </c>
      <c r="Z11" s="64">
        <v>13</v>
      </c>
      <c r="AA11" s="41">
        <f t="shared" si="12"/>
        <v>0.44019230769230766</v>
      </c>
      <c r="AB11" s="21">
        <f t="shared" si="11"/>
        <v>0.88038461538461532</v>
      </c>
      <c r="AC11" s="47"/>
      <c r="AD11" s="17"/>
      <c r="AE11" s="17"/>
      <c r="AF11" s="17"/>
      <c r="AG11" s="18"/>
      <c r="AH11" s="18"/>
    </row>
    <row r="12" spans="1:34" s="2" customFormat="1" ht="9.75" customHeight="1">
      <c r="A12" s="70" t="s">
        <v>32</v>
      </c>
      <c r="B12" s="56" t="s">
        <v>32</v>
      </c>
      <c r="C12" s="55">
        <f t="shared" si="2"/>
        <v>0.01</v>
      </c>
      <c r="D12" s="55">
        <f t="shared" si="3"/>
        <v>9.0000000000000011E-3</v>
      </c>
      <c r="E12" s="55">
        <f t="shared" si="0"/>
        <v>1.124E-2</v>
      </c>
      <c r="F12" s="55">
        <f t="shared" si="4"/>
        <v>0.08</v>
      </c>
      <c r="G12" s="76" t="str">
        <f>IF(AND(F12&gt;=$D$2,F12&lt;$E$2),$A$2,IF(AND(F12&gt;=$D$3,F12&lt;$E$3),$A$3,IF(AND(F12&gt;=$D$4,F12&lt;$E$4),$A$4,IF(AND(F12&gt;=$D$5,F12&lt;$E$5),$A$5,IF(AND(F12&gt;=$D$6,F12&lt;$E$6),$A$6,IF(AND(F12&gt;=$D$7,F12&lt;$E$7),$A$7,IF(AND(F12&gt;=$D$8,F12&lt;$E$8),$A$8,IF(AND(F12&gt;=$D$9,F12&lt;$E$9),$A$9,IF(AND(F12&gt;=$D$10,F12&lt;$E$10),$A$10,IF(AND(F12&gt;=$D$11,F12&lt;$E$11),$A$11,IF(AND(F12&gt;=$D$12,F12&lt;$E$12),$A$12,IF(AND(F12&gt;=$D$13,F12&lt;$E$13),$A$13,IF(AND(F12&gt;=$D$14,F12&lt;$E$14),$A$14,IF(AND(F12&gt;=$D$15,F12&lt;$E$15),$A$15,IF(AND(F12&gt;=$D$16,F12&lt;$E$16),$A$16,IF(AND(F12&gt;=$D$17,F12&lt;$E$17),$A$17,IF(AND(F12&gt;=$D$18,F12&lt;$E$18),$A$18,IF(AND(F12&gt;=$D$19,F12&lt;$E$19),$A$19,IF(AND(F12&gt;=$D$20,F12&lt;$E$20),$A$20,IF(AND(F12&gt;=$D$21,F12&lt;$E$21),$A$21,IF(AND(F12&gt;=$D$22,F12&lt;$E$22),$A$22,IF(AND(F12&gt;=$D$23,F12&lt;$E$23),$A$23,IF(AND(F12&gt;=$D$24,F12&lt;$E$24),$A$24,IF(AND(F12&gt;=$D$25,F12&lt;$E$25),$A$25,IF(AND(F12&gt;=$D$26,F12&lt;$E$26),$A$26,IF(AND(F12&gt;=$D$27,F12&lt;$E$27),$A$27,IF(AND(F12&gt;=$D$28,F12&lt;$E$28),$A$28,IF(AND(F12&gt;=$D$29,F12&lt;$E$29),$A$29,IF(AND(F12&gt;=$D$30,F12&lt;$E$30),$A$30,IF(AND(F12&gt;=$D$31,F12&lt;$E$31),$A$31,IF(AND(F12&gt;=$D$32,F12&lt;$E$32),$A$32,IF(AND(F12&gt;=$D$33,F12&lt;$E$33),$A$33,IF(AND(F12&gt;=$D$34,F12&lt;$E$34),$A$34,IF(AND(F12&gt;=$D$35,F12&lt;$E$35),$A$35,IF(AND(F12&gt;=$D$36,F12&lt;$E$36),$A$36,IF(AND(F12&gt;=$D$37,F12&lt;$E$37),$A$37,IF((F12&gt;=86400),"+24h",IF((F12&gt;=3),IF(TEXT(F12/86400,"h")="0","",TEXT(F12/86400,"h")&amp;"h") &amp; IF(TEXT(F12/86400,"m")="0","",TEXT(F12/86400,"m")&amp;"'") &amp; IF(TEXT(F12/86400,"s")="0","",TEXT(F12/86400,"s")&amp;"''"),UNKLAR))))))))))))))))))))))))))))))))))))))</f>
        <v>13</v>
      </c>
      <c r="H12" s="80">
        <f t="shared" si="1"/>
        <v>0.64</v>
      </c>
      <c r="I12" s="79" t="str">
        <f>IF(AND(H12&gt;=$D$2,H12&lt;$E$2),$A$2,IF(AND(H12&gt;=$D$3,H12&lt;$E$3),$A$3,IF(AND(H12&gt;=$D$4,H12&lt;$E$4),$A$4,IF(AND(H12&gt;=$D$5,H12&lt;$E$5),$A$5,IF(AND(H12&gt;=$D$6,H12&lt;$E$6),$A$6,IF(AND(H12&gt;=$D$7,H12&lt;$E$7),$A$7,IF(AND(H12&gt;=$D$8,H12&lt;$E$8),$A$8,IF(AND(H12&gt;=$D$9,H12&lt;$E$9),$A$9,IF(AND(H12&gt;=$D$10,H12&lt;$E$10),$A$10,IF(AND(H12&gt;=$D$11,H12&lt;$E$11),$A$11,IF(AND(H12&gt;=$D$12,H12&lt;$E$12),$A$12,IF(AND(H12&gt;=$D$13,H12&lt;$E$13),$A$13,IF(AND(H12&gt;=$D$14,H12&lt;$E$14),$A$14,IF(AND(H12&gt;=$D$15,H12&lt;$E$15),$A$15,IF(AND(H12&gt;=$D$16,H12&lt;$E$16),$A$16,IF(AND(H12&gt;=$D$17,H12&lt;$E$17),$A$17,IF(AND(H12&gt;=$D$18,H12&lt;$E$18),$A$18,IF(AND(H12&gt;=$D$19,H12&lt;$E$19),$A$19,IF(AND(H12&gt;=$D$20,H12&lt;$E$20),$A$20,IF(AND(H12&gt;=$D$21,H12&lt;$E$21),$A$21,IF(AND(H12&gt;=$D$22,H12&lt;$E$22),$A$22,IF(AND(H12&gt;=$D$23,H12&lt;$E$23),$A$23,IF(AND(H12&gt;=$D$24,H12&lt;$E$24),$A$24,IF(AND(H12&gt;=$D$25,H12&lt;$E$25),$A$25,IF(AND(H12&gt;=$D$26,H12&lt;$E$26),$A$26,IF(AND(H12&gt;=$D$27,H12&lt;$E$27),$A$27,IF(AND(H12&gt;=$D$28,H12&lt;$E$28),$A$28,IF(AND(H12&gt;=$D$29,H12&lt;$E$29),$A$29,IF(AND(H12&gt;=$D$30,H12&lt;$E$30),$A$30,IF(AND(H12&gt;=$D$31,H12&lt;$E$31),$A$31,IF(AND(H12&gt;=$D$32,H12&lt;$E$32),$A$32,IF(AND(H12&gt;=$D$33,H12&lt;$E$33),$A$33,IF(AND(H12&gt;=$D$34,H12&lt;$E$34),$A$34,IF(AND(H12&gt;=$D$35,H12&lt;$E$35),$A$35,IF(AND(H12&gt;=$D$36,H12&lt;$E$36),$A$36,IF(AND(H12&gt;=$D$37,H12&lt;$E$37),$A$37,IF((H12&gt;=86400),"+24h",IF((H12&gt;=3),IF(TEXT(H12/86400,"h")="0","",TEXT(H12/86400,"h")&amp;"h") &amp; IF(TEXT(H12/86400,"m")="0","",TEXT(H12/86400,"m")&amp;"'") &amp; IF(TEXT(H12/86400,"s")="0","",TEXT(H12/86400,"s")&amp;"''"),UNKLAR))))))))))))))))))))))))))))))))))))))</f>
        <v>1.6</v>
      </c>
      <c r="J12" s="80">
        <f t="shared" si="5"/>
        <v>10.24</v>
      </c>
      <c r="K12" s="76" t="str">
        <f>IF(AND(J12&gt;=$D$2,J12&lt;$E$2),$A$2,IF(AND(J12&gt;=$D$3,J12&lt;$E$3),$A$3,IF(AND(J12&gt;=$D$4,J12&lt;$E$4),$A$4,IF(AND(J12&gt;=$D$5,J12&lt;$E$5),$A$5,IF(AND(J12&gt;=$D$6,J12&lt;$E$6),$A$6,IF(AND(J12&gt;=$D$7,J12&lt;$E$7),$A$7,IF(AND(J12&gt;=$D$8,J12&lt;$E$8),$A$8,IF(AND(J12&gt;=$D$9,J12&lt;$E$9),$A$9,IF(AND(J12&gt;=$D$10,J12&lt;$E$10),$A$10,IF(AND(J12&gt;=$D$11,J12&lt;$E$11),$A$11,IF(AND(J12&gt;=$D$12,J12&lt;$E$12),$A$12,IF(AND(J12&gt;=$D$13,J12&lt;$E$13),$A$13,IF(AND(J12&gt;=$D$14,J12&lt;$E$14),$A$14,IF(AND(J12&gt;=$D$15,J12&lt;$E$15),$A$15,IF(AND(J12&gt;=$D$16,J12&lt;$E$16),$A$16,IF(AND(J12&gt;=$D$17,J12&lt;$E$17),$A$17,IF(AND(J12&gt;=$D$18,J12&lt;$E$18),$A$18,IF(AND(J12&gt;=$D$19,J12&lt;$E$19),$A$19,IF(AND(J12&gt;=$D$20,J12&lt;$E$20),$A$20,IF(AND(J12&gt;=$D$21,J12&lt;$E$21),$A$21,IF(AND(J12&gt;=$D$22,J12&lt;$E$22),$A$22,IF(AND(J12&gt;=$D$23,J12&lt;$E$23),$A$23,IF(AND(J12&gt;=$D$24,J12&lt;$E$24),$A$24,IF(AND(J12&gt;=$D$25,J12&lt;$E$25),$A$25,IF(AND(J12&gt;=$D$26,J12&lt;$E$26),$A$26,IF(AND(J12&gt;=$D$27,J12&lt;$E$27),$A$27,IF(AND(J12&gt;=$D$28,J12&lt;$E$28),$A$28,IF(AND(J12&gt;=$D$29,J12&lt;$E$29),$A$29,IF(AND(J12&gt;=$D$30,J12&lt;$E$30),$A$30,IF(AND(J12&gt;=$D$31,J12&lt;$E$31),$A$31,IF(AND(J12&gt;=$D$32,J12&lt;$E$32),$A$32,IF(AND(J12&gt;=$D$33,J12&lt;$E$33),$A$33,IF(AND(J12&gt;=$D$34,J12&lt;$E$34),$A$34,IF(AND(J12&gt;=$D$35,J12&lt;$E$35),$A$35,IF(AND(J12&gt;=$D$36,J12&lt;$E$36),$A$36,IF(AND(J12&gt;=$D$37,J12&lt;$E$37),$A$37,IF((J12&gt;=86400),"+24h",IF((J12&gt;=3),IF(TEXT(J12/86400,"h")="0","",TEXT(J12/86400,"h")&amp;"h") &amp; IF(TEXT(J12/86400,"m")="0","",TEXT(J12/86400,"m")&amp;"'") &amp; IF(TEXT(J12/86400,"s")="0","",TEXT(J12/86400,"s")&amp;"''"),UNKLAR))))))))))))))))))))))))))))))))))))))</f>
        <v>10''</v>
      </c>
      <c r="L12" s="55">
        <f t="shared" si="6"/>
        <v>327.68</v>
      </c>
      <c r="M12" s="32" t="str">
        <f>IF(AND(L12&gt;=$D$2,L12&lt;$E$2),$A$2,IF(AND(L12&gt;=$D$3,L12&lt;$E$3),$A$3,IF(AND(L12&gt;=$D$4,L12&lt;$E$4),$A$4,IF(AND(L12&gt;=$D$5,L12&lt;$E$5),$A$5,IF(AND(L12&gt;=$D$6,L12&lt;$E$6),$A$6,IF(AND(L12&gt;=$D$7,L12&lt;$E$7),$A$7,IF(AND(L12&gt;=$D$8,L12&lt;$E$8),$A$8,IF(AND(L12&gt;=$D$9,L12&lt;$E$9),$A$9,IF(AND(L12&gt;=$D$10,L12&lt;$E$10),$A$10,IF(AND(L12&gt;=$D$11,L12&lt;$E$11),$A$11,IF(AND(L12&gt;=$D$12,L12&lt;$E$12),$A$12,IF(AND(L12&gt;=$D$13,L12&lt;$E$13),$A$13,IF(AND(L12&gt;=$D$14,L12&lt;$E$14),$A$14,IF(AND(L12&gt;=$D$15,L12&lt;$E$15),$A$15,IF(AND(L12&gt;=$D$16,L12&lt;$E$16),$A$16,IF(AND(L12&gt;=$D$17,L12&lt;$E$17),$A$17,IF(AND(L12&gt;=$D$18,L12&lt;$E$18),$A$18,IF(AND(L12&gt;=$D$19,L12&lt;$E$19),$A$19,IF(AND(L12&gt;=$D$20,L12&lt;$E$20),$A$20,IF(AND(L12&gt;=$D$21,L12&lt;$E$21),$A$21,IF(AND(L12&gt;=$D$22,L12&lt;$E$22),$A$22,IF(AND(L12&gt;=$D$23,L12&lt;$E$23),$A$23,IF(AND(L12&gt;=$D$24,L12&lt;$E$24),$A$24,IF(AND(L12&gt;=$D$25,L12&lt;$E$25),$A$25,IF(AND(L12&gt;=$D$26,L12&lt;$E$26),$A$26,IF(AND(L12&gt;=$D$27,L12&lt;$E$27),$A$27,IF(AND(L12&gt;=$D$28,L12&lt;$E$28),$A$28,IF(AND(L12&gt;=$D$29,L12&lt;$E$29),$A$29,IF(AND(L12&gt;=$D$30,L12&lt;$E$30),$A$30,IF(AND(L12&gt;=$D$31,L12&lt;$E$31),$A$31,IF(AND(L12&gt;=$D$32,L12&lt;$E$32),$A$32,IF(AND(L12&gt;=$D$33,L12&lt;$E$33),$A$33,IF(AND(L12&gt;=$D$34,L12&lt;$E$34),$A$34,IF(AND(L12&gt;=$D$35,L12&lt;$E$35),$A$35,IF(AND(L12&gt;=$D$36,L12&lt;$E$36),$A$36,IF(AND(L12&gt;=$D$37,L12&lt;$E$37),$A$37,IF((L12&gt;=86400),"+24h",IF((L12&gt;=3),IF(TEXT(L12/86400,"h")="0","",TEXT(L12/86400,"h")&amp;"h") &amp; IF(TEXT(L12/86400,"m")="0","",TEXT(L12/86400,"m")&amp;"'") &amp; IF(TEXT(L12/86400,"s")="0","",TEXT(L12/86400,"s")&amp;"''"),UNKLAR))))))))))))))))))))))))))))))))))))))</f>
        <v>5'28''</v>
      </c>
      <c r="N12" s="55">
        <f t="shared" si="7"/>
        <v>0.08</v>
      </c>
      <c r="O12" s="41" t="str">
        <f>IF(AND(N12&gt;=$D$2,N12&lt;$E$2),$A$2,IF(AND(N12&gt;=$D$3,N12&lt;$E$3),$A$3,IF(AND(N12&gt;=$D$4,N12&lt;$E$4),$A$4,IF(AND(N12&gt;=$D$5,N12&lt;$E$5),$A$5,IF(AND(N12&gt;=$D$6,N12&lt;$E$6),$A$6,IF(AND(N12&gt;=$D$7,N12&lt;$E$7),$A$7,IF(AND(N12&gt;=$D$8,N12&lt;$E$8),$A$8,IF(AND(N12&gt;=$D$9,N12&lt;$E$9),$A$9,IF(AND(N12&gt;=$D$10,N12&lt;$E$10),$A$10,IF(AND(N12&gt;=$D$11,N12&lt;$E$11),$A$11,IF(AND(N12&gt;=$D$12,N12&lt;$E$12),$A$12,IF(AND(N12&gt;=$D$13,N12&lt;$E$13),$A$13,IF(AND(N12&gt;=$D$14,N12&lt;$E$14),$A$14,IF(AND(N12&gt;=$D$15,N12&lt;$E$15),$A$15,IF(AND(N12&gt;=$D$16,N12&lt;$E$16),$A$16,IF(AND(N12&gt;=$D$17,N12&lt;$E$17),$A$17,IF(AND(N12&gt;=$D$18,N12&lt;$E$18),$A$18,IF(AND(N12&gt;=$D$19,N12&lt;$E$19),$A$19,IF(AND(N12&gt;=$D$20,N12&lt;$E$20),$A$20,IF(AND(N12&gt;=$D$21,N12&lt;$E$21),$A$21,IF(AND(N12&gt;=$D$22,N12&lt;$E$22),$A$22,IF(AND(N12&gt;=$D$23,N12&lt;$E$23),$A$23,IF(AND(N12&gt;=$D$24,N12&lt;$E$24),$A$24,IF(AND(N12&gt;=$D$25,N12&lt;$E$25),$A$25,IF(AND(N12&gt;=$D$26,N12&lt;$E$26),$A$26,IF(AND(N12&gt;=$D$27,N12&lt;$E$27),$A$27,IF(AND(N12&gt;=$D$28,N12&lt;$E$28),$A$28,IF(AND(N12&gt;=$D$29,N12&lt;$E$29),$A$29,IF(AND(N12&gt;=$D$30,N12&lt;$E$30),$A$30,IF(AND(N12&gt;=$D$31,N12&lt;$E$31),$A$31,IF(AND(N12&gt;=$D$32,N12&lt;$E$32),$A$32,IF(AND(N12&gt;=$D$33,N12&lt;$E$33),$A$33,IF(AND(N12&gt;=$D$34,N12&lt;$E$34),$A$34,IF(AND(N12&gt;=$D$35,N12&lt;$E$35),$A$35,IF(AND(N12&gt;=$D$36,N12&lt;$E$36),$A$36,IF(AND(N12&gt;=$D$37,N12&lt;$E$37),$A$37,IF((N12&gt;=86400),"+24h",IF((N12&gt;=3),IF(TEXT(N12/86400,"h")="0","",TEXT(N12/86400,"h")&amp;"h") &amp; IF(TEXT(N12/86400,"m")="0","",TEXT(N12/86400,"m")&amp;"'") &amp; IF(TEXT(N12/86400,"s")="0","",TEXT(N12/86400,"s")&amp;"''"),UNKLAR))))))))))))))))))))))))))))))))))))))</f>
        <v>13</v>
      </c>
      <c r="P12" s="55">
        <f t="shared" si="8"/>
        <v>0.64</v>
      </c>
      <c r="Q12" s="41" t="str">
        <f>IF(AND(P12&gt;=$D$2,P12&lt;$E$2),$A$2,IF(AND(P12&gt;=$D$3,P12&lt;$E$3),$A$3,IF(AND(P12&gt;=$D$4,P12&lt;$E$4),$A$4,IF(AND(P12&gt;=$D$5,P12&lt;$E$5),$A$5,IF(AND(P12&gt;=$D$6,P12&lt;$E$6),$A$6,IF(AND(P12&gt;=$D$7,P12&lt;$E$7),$A$7,IF(AND(P12&gt;=$D$8,P12&lt;$E$8),$A$8,IF(AND(P12&gt;=$D$9,P12&lt;$E$9),$A$9,IF(AND(P12&gt;=$D$10,P12&lt;$E$10),$A$10,IF(AND(P12&gt;=$D$11,P12&lt;$E$11),$A$11,IF(AND(P12&gt;=$D$12,P12&lt;$E$12),$A$12,IF(AND(P12&gt;=$D$13,P12&lt;$E$13),$A$13,IF(AND(P12&gt;=$D$14,P12&lt;$E$14),$A$14,IF(AND(P12&gt;=$D$15,P12&lt;$E$15),$A$15,IF(AND(P12&gt;=$D$16,P12&lt;$E$16),$A$16,IF(AND(P12&gt;=$D$17,P12&lt;$E$17),$A$17,IF(AND(P12&gt;=$D$18,P12&lt;$E$18),$A$18,IF(AND(P12&gt;=$D$19,P12&lt;$E$19),$A$19,IF(AND(P12&gt;=$D$20,P12&lt;$E$20),$A$20,IF(AND(P12&gt;=$D$21,P12&lt;$E$21),$A$21,IF(AND(P12&gt;=$D$22,P12&lt;$E$22),$A$22,IF(AND(P12&gt;=$D$23,P12&lt;$E$23),$A$23,IF(AND(P12&gt;=$D$24,P12&lt;$E$24),$A$24,IF(AND(P12&gt;=$D$25,P12&lt;$E$25),$A$25,IF(AND(P12&gt;=$D$26,P12&lt;$E$26),$A$26,IF(AND(P12&gt;=$D$27,P12&lt;$E$27),$A$27,IF(AND(P12&gt;=$D$28,P12&lt;$E$28),$A$28,IF(AND(P12&gt;=$D$29,P12&lt;$E$29),$A$29,IF(AND(P12&gt;=$D$30,P12&lt;$E$30),$A$30,IF(AND(P12&gt;=$D$31,P12&lt;$E$31),$A$31,IF(AND(P12&gt;=$D$32,P12&lt;$E$32),$A$32,IF(AND(P12&gt;=$D$33,P12&lt;$E$33),$A$33,IF(AND(P12&gt;=$D$34,P12&lt;$E$34),$A$34,IF(AND(P12&gt;=$D$35,P12&lt;$E$35),$A$35,IF(AND(P12&gt;=$D$36,P12&lt;$E$36),$A$36,IF(AND(P12&gt;=$D$37,P12&lt;$E$37),$A$37,IF((P12&gt;=86400),"+24h",IF((P12&gt;=3),IF(TEXT(P12/86400,"h")="0","",TEXT(P12/86400,"h")&amp;"h") &amp; IF(TEXT(P12/86400,"m")="0","",TEXT(P12/86400,"m")&amp;"'") &amp; IF(TEXT(P12/86400,"s")="0","",TEXT(P12/86400,"s")&amp;"''"),UNKLAR))))))))))))))))))))))))))))))))))))))</f>
        <v>1.6</v>
      </c>
      <c r="R12" s="55">
        <f t="shared" si="9"/>
        <v>10.24</v>
      </c>
      <c r="S12" s="42" t="str">
        <f>IF(AND(R12&gt;=$D$2,R12&lt;$E$2),$A$2,IF(AND(R12&gt;=$D$3,R12&lt;$E$3),$A$3,IF(AND(R12&gt;=$D$4,R12&lt;$E$4),$A$4,IF(AND(R12&gt;=$D$5,R12&lt;$E$5),$A$5,IF(AND(R12&gt;=$D$6,R12&lt;$E$6),$A$6,IF(AND(R12&gt;=$D$7,R12&lt;$E$7),$A$7,IF(AND(R12&gt;=$D$8,R12&lt;$E$8),$A$8,IF(AND(R12&gt;=$D$9,R12&lt;$E$9),$A$9,IF(AND(R12&gt;=$D$10,R12&lt;$E$10),$A$10,IF(AND(R12&gt;=$D$11,R12&lt;$E$11),$A$11,IF(AND(R12&gt;=$D$12,R12&lt;$E$12),$A$12,IF(AND(R12&gt;=$D$13,R12&lt;$E$13),$A$13,IF(AND(R12&gt;=$D$14,R12&lt;$E$14),$A$14,IF(AND(R12&gt;=$D$15,R12&lt;$E$15),$A$15,IF(AND(R12&gt;=$D$16,R12&lt;$E$16),$A$16,IF(AND(R12&gt;=$D$17,R12&lt;$E$17),$A$17,IF(AND(R12&gt;=$D$18,R12&lt;$E$18),$A$18,IF(AND(R12&gt;=$D$19,R12&lt;$E$19),$A$19,IF(AND(R12&gt;=$D$20,R12&lt;$E$20),$A$20,IF(AND(R12&gt;=$D$21,R12&lt;$E$21),$A$21,IF(AND(R12&gt;=$D$22,R12&lt;$E$22),$A$22,IF(AND(R12&gt;=$D$23,R12&lt;$E$23),$A$23,IF(AND(R12&gt;=$D$24,R12&lt;$E$24),$A$24,IF(AND(R12&gt;=$D$25,R12&lt;$E$25),$A$25,IF(AND(R12&gt;=$D$26,R12&lt;$E$26),$A$26,IF(AND(R12&gt;=$D$27,R12&lt;$E$27),$A$27,IF(AND(R12&gt;=$D$28,R12&lt;$E$28),$A$28,IF(AND(R12&gt;=$D$29,R12&lt;$E$29),$A$29,IF(AND(R12&gt;=$D$30,R12&lt;$E$30),$A$30,IF(AND(R12&gt;=$D$31,R12&lt;$E$31),$A$31,IF(AND(R12&gt;=$D$32,R12&lt;$E$32),$A$32,IF(AND(R12&gt;=$D$33,R12&lt;$E$33),$A$33,IF(AND(R12&gt;=$D$34,R12&lt;$E$34),$A$34,IF(AND(R12&gt;=$D$35,R12&lt;$E$35),$A$35,IF(AND(R12&gt;=$D$36,R12&lt;$E$36),$A$36,IF(AND(R12&gt;=$D$37,R12&lt;$E$37),$A$37,IF((R12&gt;=86400),"+24h",IF((R12&gt;=3),IF(TEXT(R12/86400,"h")="0","",TEXT(R12/86400,"h")&amp;"h") &amp; IF(TEXT(R12/86400,"m")="0","",TEXT(R12/86400,"m")&amp;"'") &amp; IF(TEXT(R12/86400,"s")="0","",TEXT(R12/86400,"s")&amp;"''"),UNKLAR))))))))))))))))))))))))))))))))))))))</f>
        <v>10''</v>
      </c>
      <c r="T12" s="51"/>
      <c r="U12" s="13">
        <v>3.2</v>
      </c>
      <c r="V12" s="12">
        <v>3200</v>
      </c>
      <c r="W12" s="72">
        <v>3</v>
      </c>
      <c r="X12" s="20" t="s">
        <v>84</v>
      </c>
      <c r="Y12" s="131">
        <v>16</v>
      </c>
      <c r="Z12" s="135">
        <v>2.8</v>
      </c>
      <c r="AA12" s="99">
        <f t="shared" si="12"/>
        <v>2.2937142857142856</v>
      </c>
      <c r="AB12" s="133">
        <f t="shared" si="11"/>
        <v>4.5874285714285712</v>
      </c>
      <c r="AC12" s="47"/>
      <c r="AD12" s="17"/>
      <c r="AE12" s="17"/>
      <c r="AF12" s="17"/>
      <c r="AG12" s="18"/>
      <c r="AH12" s="18"/>
    </row>
    <row r="13" spans="1:34" s="2" customFormat="1" ht="9.75" customHeight="1">
      <c r="A13" s="70" t="s">
        <v>31</v>
      </c>
      <c r="B13" s="56" t="s">
        <v>31</v>
      </c>
      <c r="C13" s="55">
        <f t="shared" si="2"/>
        <v>1.2500000000000001E-2</v>
      </c>
      <c r="D13" s="55">
        <f t="shared" si="3"/>
        <v>1.125E-2</v>
      </c>
      <c r="E13" s="55">
        <f t="shared" ref="E13:E36" si="13">SUM(C13,(C14-C13)/2)-0.00001</f>
        <v>1.4573333333333334E-2</v>
      </c>
      <c r="F13" s="55">
        <f t="shared" si="4"/>
        <v>0.1</v>
      </c>
      <c r="G13" s="76" t="str">
        <f>IF(AND(F13&gt;=$D$2,F13&lt;$E$2),$A$2,IF(AND(F13&gt;=$D$3,F13&lt;$E$3),$A$3,IF(AND(F13&gt;=$D$4,F13&lt;$E$4),$A$4,IF(AND(F13&gt;=$D$5,F13&lt;$E$5),$A$5,IF(AND(F13&gt;=$D$6,F13&lt;$E$6),$A$6,IF(AND(F13&gt;=$D$7,F13&lt;$E$7),$A$7,IF(AND(F13&gt;=$D$8,F13&lt;$E$8),$A$8,IF(AND(F13&gt;=$D$9,F13&lt;$E$9),$A$9,IF(AND(F13&gt;=$D$10,F13&lt;$E$10),$A$10,IF(AND(F13&gt;=$D$11,F13&lt;$E$11),$A$11,IF(AND(F13&gt;=$D$12,F13&lt;$E$12),$A$12,IF(AND(F13&gt;=$D$13,F13&lt;$E$13),$A$13,IF(AND(F13&gt;=$D$14,F13&lt;$E$14),$A$14,IF(AND(F13&gt;=$D$15,F13&lt;$E$15),$A$15,IF(AND(F13&gt;=$D$16,F13&lt;$E$16),$A$16,IF(AND(F13&gt;=$D$17,F13&lt;$E$17),$A$17,IF(AND(F13&gt;=$D$18,F13&lt;$E$18),$A$18,IF(AND(F13&gt;=$D$19,F13&lt;$E$19),$A$19,IF(AND(F13&gt;=$D$20,F13&lt;$E$20),$A$20,IF(AND(F13&gt;=$D$21,F13&lt;$E$21),$A$21,IF(AND(F13&gt;=$D$22,F13&lt;$E$22),$A$22,IF(AND(F13&gt;=$D$23,F13&lt;$E$23),$A$23,IF(AND(F13&gt;=$D$24,F13&lt;$E$24),$A$24,IF(AND(F13&gt;=$D$25,F13&lt;$E$25),$A$25,IF(AND(F13&gt;=$D$26,F13&lt;$E$26),$A$26,IF(AND(F13&gt;=$D$27,F13&lt;$E$27),$A$27,IF(AND(F13&gt;=$D$28,F13&lt;$E$28),$A$28,IF(AND(F13&gt;=$D$29,F13&lt;$E$29),$A$29,IF(AND(F13&gt;=$D$30,F13&lt;$E$30),$A$30,IF(AND(F13&gt;=$D$31,F13&lt;$E$31),$A$31,IF(AND(F13&gt;=$D$32,F13&lt;$E$32),$A$32,IF(AND(F13&gt;=$D$33,F13&lt;$E$33),$A$33,IF(AND(F13&gt;=$D$34,F13&lt;$E$34),$A$34,IF(AND(F13&gt;=$D$35,F13&lt;$E$35),$A$35,IF(AND(F13&gt;=$D$36,F13&lt;$E$36),$A$36,IF(AND(F13&gt;=$D$37,F13&lt;$E$37),$A$37,IF((F13&gt;=86400),"+24h",IF((F13&gt;=3),IF(TEXT(F13/86400,"h")="0","",TEXT(F13/86400,"h")&amp;"h") &amp; IF(TEXT(F13/86400,"m")="0","",TEXT(F13/86400,"m")&amp;"'") &amp; IF(TEXT(F13/86400,"s")="0","",TEXT(F13/86400,"s")&amp;"''"),UNKLAR))))))))))))))))))))))))))))))))))))))</f>
        <v>10</v>
      </c>
      <c r="H13" s="80">
        <f t="shared" si="1"/>
        <v>0.8</v>
      </c>
      <c r="I13" s="79" t="str">
        <f>IF(AND(H13&gt;=$D$2,H13&lt;$E$2),$A$2,IF(AND(H13&gt;=$D$3,H13&lt;$E$3),$A$3,IF(AND(H13&gt;=$D$4,H13&lt;$E$4),$A$4,IF(AND(H13&gt;=$D$5,H13&lt;$E$5),$A$5,IF(AND(H13&gt;=$D$6,H13&lt;$E$6),$A$6,IF(AND(H13&gt;=$D$7,H13&lt;$E$7),$A$7,IF(AND(H13&gt;=$D$8,H13&lt;$E$8),$A$8,IF(AND(H13&gt;=$D$9,H13&lt;$E$9),$A$9,IF(AND(H13&gt;=$D$10,H13&lt;$E$10),$A$10,IF(AND(H13&gt;=$D$11,H13&lt;$E$11),$A$11,IF(AND(H13&gt;=$D$12,H13&lt;$E$12),$A$12,IF(AND(H13&gt;=$D$13,H13&lt;$E$13),$A$13,IF(AND(H13&gt;=$D$14,H13&lt;$E$14),$A$14,IF(AND(H13&gt;=$D$15,H13&lt;$E$15),$A$15,IF(AND(H13&gt;=$D$16,H13&lt;$E$16),$A$16,IF(AND(H13&gt;=$D$17,H13&lt;$E$17),$A$17,IF(AND(H13&gt;=$D$18,H13&lt;$E$18),$A$18,IF(AND(H13&gt;=$D$19,H13&lt;$E$19),$A$19,IF(AND(H13&gt;=$D$20,H13&lt;$E$20),$A$20,IF(AND(H13&gt;=$D$21,H13&lt;$E$21),$A$21,IF(AND(H13&gt;=$D$22,H13&lt;$E$22),$A$22,IF(AND(H13&gt;=$D$23,H13&lt;$E$23),$A$23,IF(AND(H13&gt;=$D$24,H13&lt;$E$24),$A$24,IF(AND(H13&gt;=$D$25,H13&lt;$E$25),$A$25,IF(AND(H13&gt;=$D$26,H13&lt;$E$26),$A$26,IF(AND(H13&gt;=$D$27,H13&lt;$E$27),$A$27,IF(AND(H13&gt;=$D$28,H13&lt;$E$28),$A$28,IF(AND(H13&gt;=$D$29,H13&lt;$E$29),$A$29,IF(AND(H13&gt;=$D$30,H13&lt;$E$30),$A$30,IF(AND(H13&gt;=$D$31,H13&lt;$E$31),$A$31,IF(AND(H13&gt;=$D$32,H13&lt;$E$32),$A$32,IF(AND(H13&gt;=$D$33,H13&lt;$E$33),$A$33,IF(AND(H13&gt;=$D$34,H13&lt;$E$34),$A$34,IF(AND(H13&gt;=$D$35,H13&lt;$E$35),$A$35,IF(AND(H13&gt;=$D$36,H13&lt;$E$36),$A$36,IF(AND(H13&gt;=$D$37,H13&lt;$E$37),$A$37,IF((H13&gt;=86400),"+24h",IF((H13&gt;=3),IF(TEXT(H13/86400,"h")="0","",TEXT(H13/86400,"h")&amp;"h") &amp; IF(TEXT(H13/86400,"m")="0","",TEXT(H13/86400,"m")&amp;"'") &amp; IF(TEXT(H13/86400,"s")="0","",TEXT(H13/86400,"s")&amp;"''"),UNKLAR))))))))))))))))))))))))))))))))))))))</f>
        <v>1.3</v>
      </c>
      <c r="J13" s="80">
        <f t="shared" si="5"/>
        <v>12.8</v>
      </c>
      <c r="K13" s="76" t="str">
        <f>IF(AND(J13&gt;=$D$2,J13&lt;$E$2),$A$2,IF(AND(J13&gt;=$D$3,J13&lt;$E$3),$A$3,IF(AND(J13&gt;=$D$4,J13&lt;$E$4),$A$4,IF(AND(J13&gt;=$D$5,J13&lt;$E$5),$A$5,IF(AND(J13&gt;=$D$6,J13&lt;$E$6),$A$6,IF(AND(J13&gt;=$D$7,J13&lt;$E$7),$A$7,IF(AND(J13&gt;=$D$8,J13&lt;$E$8),$A$8,IF(AND(J13&gt;=$D$9,J13&lt;$E$9),$A$9,IF(AND(J13&gt;=$D$10,J13&lt;$E$10),$A$10,IF(AND(J13&gt;=$D$11,J13&lt;$E$11),$A$11,IF(AND(J13&gt;=$D$12,J13&lt;$E$12),$A$12,IF(AND(J13&gt;=$D$13,J13&lt;$E$13),$A$13,IF(AND(J13&gt;=$D$14,J13&lt;$E$14),$A$14,IF(AND(J13&gt;=$D$15,J13&lt;$E$15),$A$15,IF(AND(J13&gt;=$D$16,J13&lt;$E$16),$A$16,IF(AND(J13&gt;=$D$17,J13&lt;$E$17),$A$17,IF(AND(J13&gt;=$D$18,J13&lt;$E$18),$A$18,IF(AND(J13&gt;=$D$19,J13&lt;$E$19),$A$19,IF(AND(J13&gt;=$D$20,J13&lt;$E$20),$A$20,IF(AND(J13&gt;=$D$21,J13&lt;$E$21),$A$21,IF(AND(J13&gt;=$D$22,J13&lt;$E$22),$A$22,IF(AND(J13&gt;=$D$23,J13&lt;$E$23),$A$23,IF(AND(J13&gt;=$D$24,J13&lt;$E$24),$A$24,IF(AND(J13&gt;=$D$25,J13&lt;$E$25),$A$25,IF(AND(J13&gt;=$D$26,J13&lt;$E$26),$A$26,IF(AND(J13&gt;=$D$27,J13&lt;$E$27),$A$27,IF(AND(J13&gt;=$D$28,J13&lt;$E$28),$A$28,IF(AND(J13&gt;=$D$29,J13&lt;$E$29),$A$29,IF(AND(J13&gt;=$D$30,J13&lt;$E$30),$A$30,IF(AND(J13&gt;=$D$31,J13&lt;$E$31),$A$31,IF(AND(J13&gt;=$D$32,J13&lt;$E$32),$A$32,IF(AND(J13&gt;=$D$33,J13&lt;$E$33),$A$33,IF(AND(J13&gt;=$D$34,J13&lt;$E$34),$A$34,IF(AND(J13&gt;=$D$35,J13&lt;$E$35),$A$35,IF(AND(J13&gt;=$D$36,J13&lt;$E$36),$A$36,IF(AND(J13&gt;=$D$37,J13&lt;$E$37),$A$37,IF((J13&gt;=86400),"+24h",IF((J13&gt;=3),IF(TEXT(J13/86400,"h")="0","",TEXT(J13/86400,"h")&amp;"h") &amp; IF(TEXT(J13/86400,"m")="0","",TEXT(J13/86400,"m")&amp;"'") &amp; IF(TEXT(J13/86400,"s")="0","",TEXT(J13/86400,"s")&amp;"''"),UNKLAR))))))))))))))))))))))))))))))))))))))</f>
        <v>13''</v>
      </c>
      <c r="L13" s="55">
        <f t="shared" si="6"/>
        <v>409.6</v>
      </c>
      <c r="M13" s="32" t="str">
        <f>IF(AND(L13&gt;=$D$2,L13&lt;$E$2),$A$2,IF(AND(L13&gt;=$D$3,L13&lt;$E$3),$A$3,IF(AND(L13&gt;=$D$4,L13&lt;$E$4),$A$4,IF(AND(L13&gt;=$D$5,L13&lt;$E$5),$A$5,IF(AND(L13&gt;=$D$6,L13&lt;$E$6),$A$6,IF(AND(L13&gt;=$D$7,L13&lt;$E$7),$A$7,IF(AND(L13&gt;=$D$8,L13&lt;$E$8),$A$8,IF(AND(L13&gt;=$D$9,L13&lt;$E$9),$A$9,IF(AND(L13&gt;=$D$10,L13&lt;$E$10),$A$10,IF(AND(L13&gt;=$D$11,L13&lt;$E$11),$A$11,IF(AND(L13&gt;=$D$12,L13&lt;$E$12),$A$12,IF(AND(L13&gt;=$D$13,L13&lt;$E$13),$A$13,IF(AND(L13&gt;=$D$14,L13&lt;$E$14),$A$14,IF(AND(L13&gt;=$D$15,L13&lt;$E$15),$A$15,IF(AND(L13&gt;=$D$16,L13&lt;$E$16),$A$16,IF(AND(L13&gt;=$D$17,L13&lt;$E$17),$A$17,IF(AND(L13&gt;=$D$18,L13&lt;$E$18),$A$18,IF(AND(L13&gt;=$D$19,L13&lt;$E$19),$A$19,IF(AND(L13&gt;=$D$20,L13&lt;$E$20),$A$20,IF(AND(L13&gt;=$D$21,L13&lt;$E$21),$A$21,IF(AND(L13&gt;=$D$22,L13&lt;$E$22),$A$22,IF(AND(L13&gt;=$D$23,L13&lt;$E$23),$A$23,IF(AND(L13&gt;=$D$24,L13&lt;$E$24),$A$24,IF(AND(L13&gt;=$D$25,L13&lt;$E$25),$A$25,IF(AND(L13&gt;=$D$26,L13&lt;$E$26),$A$26,IF(AND(L13&gt;=$D$27,L13&lt;$E$27),$A$27,IF(AND(L13&gt;=$D$28,L13&lt;$E$28),$A$28,IF(AND(L13&gt;=$D$29,L13&lt;$E$29),$A$29,IF(AND(L13&gt;=$D$30,L13&lt;$E$30),$A$30,IF(AND(L13&gt;=$D$31,L13&lt;$E$31),$A$31,IF(AND(L13&gt;=$D$32,L13&lt;$E$32),$A$32,IF(AND(L13&gt;=$D$33,L13&lt;$E$33),$A$33,IF(AND(L13&gt;=$D$34,L13&lt;$E$34),$A$34,IF(AND(L13&gt;=$D$35,L13&lt;$E$35),$A$35,IF(AND(L13&gt;=$D$36,L13&lt;$E$36),$A$36,IF(AND(L13&gt;=$D$37,L13&lt;$E$37),$A$37,IF((L13&gt;=86400),"+24h",IF((L13&gt;=3),IF(TEXT(L13/86400,"h")="0","",TEXT(L13/86400,"h")&amp;"h") &amp; IF(TEXT(L13/86400,"m")="0","",TEXT(L13/86400,"m")&amp;"'") &amp; IF(TEXT(L13/86400,"s")="0","",TEXT(L13/86400,"s")&amp;"''"),UNKLAR))))))))))))))))))))))))))))))))))))))</f>
        <v>6'50''</v>
      </c>
      <c r="N13" s="55">
        <f t="shared" si="7"/>
        <v>0.1</v>
      </c>
      <c r="O13" s="41" t="str">
        <f>IF(AND(N13&gt;=$D$2,N13&lt;$E$2),$A$2,IF(AND(N13&gt;=$D$3,N13&lt;$E$3),$A$3,IF(AND(N13&gt;=$D$4,N13&lt;$E$4),$A$4,IF(AND(N13&gt;=$D$5,N13&lt;$E$5),$A$5,IF(AND(N13&gt;=$D$6,N13&lt;$E$6),$A$6,IF(AND(N13&gt;=$D$7,N13&lt;$E$7),$A$7,IF(AND(N13&gt;=$D$8,N13&lt;$E$8),$A$8,IF(AND(N13&gt;=$D$9,N13&lt;$E$9),$A$9,IF(AND(N13&gt;=$D$10,N13&lt;$E$10),$A$10,IF(AND(N13&gt;=$D$11,N13&lt;$E$11),$A$11,IF(AND(N13&gt;=$D$12,N13&lt;$E$12),$A$12,IF(AND(N13&gt;=$D$13,N13&lt;$E$13),$A$13,IF(AND(N13&gt;=$D$14,N13&lt;$E$14),$A$14,IF(AND(N13&gt;=$D$15,N13&lt;$E$15),$A$15,IF(AND(N13&gt;=$D$16,N13&lt;$E$16),$A$16,IF(AND(N13&gt;=$D$17,N13&lt;$E$17),$A$17,IF(AND(N13&gt;=$D$18,N13&lt;$E$18),$A$18,IF(AND(N13&gt;=$D$19,N13&lt;$E$19),$A$19,IF(AND(N13&gt;=$D$20,N13&lt;$E$20),$A$20,IF(AND(N13&gt;=$D$21,N13&lt;$E$21),$A$21,IF(AND(N13&gt;=$D$22,N13&lt;$E$22),$A$22,IF(AND(N13&gt;=$D$23,N13&lt;$E$23),$A$23,IF(AND(N13&gt;=$D$24,N13&lt;$E$24),$A$24,IF(AND(N13&gt;=$D$25,N13&lt;$E$25),$A$25,IF(AND(N13&gt;=$D$26,N13&lt;$E$26),$A$26,IF(AND(N13&gt;=$D$27,N13&lt;$E$27),$A$27,IF(AND(N13&gt;=$D$28,N13&lt;$E$28),$A$28,IF(AND(N13&gt;=$D$29,N13&lt;$E$29),$A$29,IF(AND(N13&gt;=$D$30,N13&lt;$E$30),$A$30,IF(AND(N13&gt;=$D$31,N13&lt;$E$31),$A$31,IF(AND(N13&gt;=$D$32,N13&lt;$E$32),$A$32,IF(AND(N13&gt;=$D$33,N13&lt;$E$33),$A$33,IF(AND(N13&gt;=$D$34,N13&lt;$E$34),$A$34,IF(AND(N13&gt;=$D$35,N13&lt;$E$35),$A$35,IF(AND(N13&gt;=$D$36,N13&lt;$E$36),$A$36,IF(AND(N13&gt;=$D$37,N13&lt;$E$37),$A$37,IF((N13&gt;=86400),"+24h",IF((N13&gt;=3),IF(TEXT(N13/86400,"h")="0","",TEXT(N13/86400,"h")&amp;"h") &amp; IF(TEXT(N13/86400,"m")="0","",TEXT(N13/86400,"m")&amp;"'") &amp; IF(TEXT(N13/86400,"s")="0","",TEXT(N13/86400,"s")&amp;"''"),UNKLAR))))))))))))))))))))))))))))))))))))))</f>
        <v>10</v>
      </c>
      <c r="P13" s="55">
        <f t="shared" si="8"/>
        <v>0.8</v>
      </c>
      <c r="Q13" s="41" t="str">
        <f>IF(AND(P13&gt;=$D$2,P13&lt;$E$2),$A$2,IF(AND(P13&gt;=$D$3,P13&lt;$E$3),$A$3,IF(AND(P13&gt;=$D$4,P13&lt;$E$4),$A$4,IF(AND(P13&gt;=$D$5,P13&lt;$E$5),$A$5,IF(AND(P13&gt;=$D$6,P13&lt;$E$6),$A$6,IF(AND(P13&gt;=$D$7,P13&lt;$E$7),$A$7,IF(AND(P13&gt;=$D$8,P13&lt;$E$8),$A$8,IF(AND(P13&gt;=$D$9,P13&lt;$E$9),$A$9,IF(AND(P13&gt;=$D$10,P13&lt;$E$10),$A$10,IF(AND(P13&gt;=$D$11,P13&lt;$E$11),$A$11,IF(AND(P13&gt;=$D$12,P13&lt;$E$12),$A$12,IF(AND(P13&gt;=$D$13,P13&lt;$E$13),$A$13,IF(AND(P13&gt;=$D$14,P13&lt;$E$14),$A$14,IF(AND(P13&gt;=$D$15,P13&lt;$E$15),$A$15,IF(AND(P13&gt;=$D$16,P13&lt;$E$16),$A$16,IF(AND(P13&gt;=$D$17,P13&lt;$E$17),$A$17,IF(AND(P13&gt;=$D$18,P13&lt;$E$18),$A$18,IF(AND(P13&gt;=$D$19,P13&lt;$E$19),$A$19,IF(AND(P13&gt;=$D$20,P13&lt;$E$20),$A$20,IF(AND(P13&gt;=$D$21,P13&lt;$E$21),$A$21,IF(AND(P13&gt;=$D$22,P13&lt;$E$22),$A$22,IF(AND(P13&gt;=$D$23,P13&lt;$E$23),$A$23,IF(AND(P13&gt;=$D$24,P13&lt;$E$24),$A$24,IF(AND(P13&gt;=$D$25,P13&lt;$E$25),$A$25,IF(AND(P13&gt;=$D$26,P13&lt;$E$26),$A$26,IF(AND(P13&gt;=$D$27,P13&lt;$E$27),$A$27,IF(AND(P13&gt;=$D$28,P13&lt;$E$28),$A$28,IF(AND(P13&gt;=$D$29,P13&lt;$E$29),$A$29,IF(AND(P13&gt;=$D$30,P13&lt;$E$30),$A$30,IF(AND(P13&gt;=$D$31,P13&lt;$E$31),$A$31,IF(AND(P13&gt;=$D$32,P13&lt;$E$32),$A$32,IF(AND(P13&gt;=$D$33,P13&lt;$E$33),$A$33,IF(AND(P13&gt;=$D$34,P13&lt;$E$34),$A$34,IF(AND(P13&gt;=$D$35,P13&lt;$E$35),$A$35,IF(AND(P13&gt;=$D$36,P13&lt;$E$36),$A$36,IF(AND(P13&gt;=$D$37,P13&lt;$E$37),$A$37,IF((P13&gt;=86400),"+24h",IF((P13&gt;=3),IF(TEXT(P13/86400,"h")="0","",TEXT(P13/86400,"h")&amp;"h") &amp; IF(TEXT(P13/86400,"m")="0","",TEXT(P13/86400,"m")&amp;"'") &amp; IF(TEXT(P13/86400,"s")="0","",TEXT(P13/86400,"s")&amp;"''"),UNKLAR))))))))))))))))))))))))))))))))))))))</f>
        <v>1.3</v>
      </c>
      <c r="R13" s="55">
        <f t="shared" si="9"/>
        <v>12.8</v>
      </c>
      <c r="S13" s="42" t="str">
        <f>IF(AND(R13&gt;=$D$2,R13&lt;$E$2),$A$2,IF(AND(R13&gt;=$D$3,R13&lt;$E$3),$A$3,IF(AND(R13&gt;=$D$4,R13&lt;$E$4),$A$4,IF(AND(R13&gt;=$D$5,R13&lt;$E$5),$A$5,IF(AND(R13&gt;=$D$6,R13&lt;$E$6),$A$6,IF(AND(R13&gt;=$D$7,R13&lt;$E$7),$A$7,IF(AND(R13&gt;=$D$8,R13&lt;$E$8),$A$8,IF(AND(R13&gt;=$D$9,R13&lt;$E$9),$A$9,IF(AND(R13&gt;=$D$10,R13&lt;$E$10),$A$10,IF(AND(R13&gt;=$D$11,R13&lt;$E$11),$A$11,IF(AND(R13&gt;=$D$12,R13&lt;$E$12),$A$12,IF(AND(R13&gt;=$D$13,R13&lt;$E$13),$A$13,IF(AND(R13&gt;=$D$14,R13&lt;$E$14),$A$14,IF(AND(R13&gt;=$D$15,R13&lt;$E$15),$A$15,IF(AND(R13&gt;=$D$16,R13&lt;$E$16),$A$16,IF(AND(R13&gt;=$D$17,R13&lt;$E$17),$A$17,IF(AND(R13&gt;=$D$18,R13&lt;$E$18),$A$18,IF(AND(R13&gt;=$D$19,R13&lt;$E$19),$A$19,IF(AND(R13&gt;=$D$20,R13&lt;$E$20),$A$20,IF(AND(R13&gt;=$D$21,R13&lt;$E$21),$A$21,IF(AND(R13&gt;=$D$22,R13&lt;$E$22),$A$22,IF(AND(R13&gt;=$D$23,R13&lt;$E$23),$A$23,IF(AND(R13&gt;=$D$24,R13&lt;$E$24),$A$24,IF(AND(R13&gt;=$D$25,R13&lt;$E$25),$A$25,IF(AND(R13&gt;=$D$26,R13&lt;$E$26),$A$26,IF(AND(R13&gt;=$D$27,R13&lt;$E$27),$A$27,IF(AND(R13&gt;=$D$28,R13&lt;$E$28),$A$28,IF(AND(R13&gt;=$D$29,R13&lt;$E$29),$A$29,IF(AND(R13&gt;=$D$30,R13&lt;$E$30),$A$30,IF(AND(R13&gt;=$D$31,R13&lt;$E$31),$A$31,IF(AND(R13&gt;=$D$32,R13&lt;$E$32),$A$32,IF(AND(R13&gt;=$D$33,R13&lt;$E$33),$A$33,IF(AND(R13&gt;=$D$34,R13&lt;$E$34),$A$34,IF(AND(R13&gt;=$D$35,R13&lt;$E$35),$A$35,IF(AND(R13&gt;=$D$36,R13&lt;$E$36),$A$36,IF(AND(R13&gt;=$D$37,R13&lt;$E$37),$A$37,IF((R13&gt;=86400),"+24h",IF((R13&gt;=3),IF(TEXT(R13/86400,"h")="0","",TEXT(R13/86400,"h")&amp;"h") &amp; IF(TEXT(R13/86400,"m")="0","",TEXT(R13/86400,"m")&amp;"'") &amp; IF(TEXT(R13/86400,"s")="0","",TEXT(R13/86400,"s")&amp;"''"),UNKLAR))))))))))))))))))))))))))))))))))))))</f>
        <v>13''</v>
      </c>
      <c r="T13" s="51"/>
      <c r="U13" s="13">
        <v>3.5</v>
      </c>
      <c r="V13" s="12">
        <v>2500</v>
      </c>
      <c r="W13" s="123">
        <v>4</v>
      </c>
      <c r="X13" s="126" t="s">
        <v>76</v>
      </c>
      <c r="Y13" s="73">
        <v>16</v>
      </c>
      <c r="Z13" s="27">
        <v>8</v>
      </c>
      <c r="AA13" s="41">
        <f t="shared" si="12"/>
        <v>0.80800000000000005</v>
      </c>
      <c r="AB13" s="21">
        <f t="shared" si="11"/>
        <v>1.6160000000000001</v>
      </c>
      <c r="AC13" s="47"/>
      <c r="AD13" s="17"/>
      <c r="AE13" s="17"/>
      <c r="AF13" s="17"/>
      <c r="AG13" s="18"/>
      <c r="AH13" s="18"/>
    </row>
    <row r="14" spans="1:34" s="2" customFormat="1" ht="9.75" customHeight="1">
      <c r="A14" s="94" t="s">
        <v>30</v>
      </c>
      <c r="B14" s="95" t="s">
        <v>30</v>
      </c>
      <c r="C14" s="83">
        <f t="shared" si="2"/>
        <v>1.6666666666666666E-2</v>
      </c>
      <c r="D14" s="83">
        <f t="shared" si="3"/>
        <v>1.4583333333333334E-2</v>
      </c>
      <c r="E14" s="83">
        <f t="shared" si="13"/>
        <v>1.8323333333333334E-2</v>
      </c>
      <c r="F14" s="83">
        <f t="shared" si="4"/>
        <v>0.13333333333333333</v>
      </c>
      <c r="G14" s="96" t="str">
        <f>IF(AND(F14&gt;=$D$2,F14&lt;$E$2),$A$2,IF(AND(F14&gt;=$D$3,F14&lt;$E$3),$A$3,IF(AND(F14&gt;=$D$4,F14&lt;$E$4),$A$4,IF(AND(F14&gt;=$D$5,F14&lt;$E$5),$A$5,IF(AND(F14&gt;=$D$6,F14&lt;$E$6),$A$6,IF(AND(F14&gt;=$D$7,F14&lt;$E$7),$A$7,IF(AND(F14&gt;=$D$8,F14&lt;$E$8),$A$8,IF(AND(F14&gt;=$D$9,F14&lt;$E$9),$A$9,IF(AND(F14&gt;=$D$10,F14&lt;$E$10),$A$10,IF(AND(F14&gt;=$D$11,F14&lt;$E$11),$A$11,IF(AND(F14&gt;=$D$12,F14&lt;$E$12),$A$12,IF(AND(F14&gt;=$D$13,F14&lt;$E$13),$A$13,IF(AND(F14&gt;=$D$14,F14&lt;$E$14),$A$14,IF(AND(F14&gt;=$D$15,F14&lt;$E$15),$A$15,IF(AND(F14&gt;=$D$16,F14&lt;$E$16),$A$16,IF(AND(F14&gt;=$D$17,F14&lt;$E$17),$A$17,IF(AND(F14&gt;=$D$18,F14&lt;$E$18),$A$18,IF(AND(F14&gt;=$D$19,F14&lt;$E$19),$A$19,IF(AND(F14&gt;=$D$20,F14&lt;$E$20),$A$20,IF(AND(F14&gt;=$D$21,F14&lt;$E$21),$A$21,IF(AND(F14&gt;=$D$22,F14&lt;$E$22),$A$22,IF(AND(F14&gt;=$D$23,F14&lt;$E$23),$A$23,IF(AND(F14&gt;=$D$24,F14&lt;$E$24),$A$24,IF(AND(F14&gt;=$D$25,F14&lt;$E$25),$A$25,IF(AND(F14&gt;=$D$26,F14&lt;$E$26),$A$26,IF(AND(F14&gt;=$D$27,F14&lt;$E$27),$A$27,IF(AND(F14&gt;=$D$28,F14&lt;$E$28),$A$28,IF(AND(F14&gt;=$D$29,F14&lt;$E$29),$A$29,IF(AND(F14&gt;=$D$30,F14&lt;$E$30),$A$30,IF(AND(F14&gt;=$D$31,F14&lt;$E$31),$A$31,IF(AND(F14&gt;=$D$32,F14&lt;$E$32),$A$32,IF(AND(F14&gt;=$D$33,F14&lt;$E$33),$A$33,IF(AND(F14&gt;=$D$34,F14&lt;$E$34),$A$34,IF(AND(F14&gt;=$D$35,F14&lt;$E$35),$A$35,IF(AND(F14&gt;=$D$36,F14&lt;$E$36),$A$36,IF(AND(F14&gt;=$D$37,F14&lt;$E$37),$A$37,IF((F14&gt;=86400),"+24h",IF((F14&gt;=3),IF(TEXT(F14/86400,"h")="0","",TEXT(F14/86400,"h")&amp;"h") &amp; IF(TEXT(F14/86400,"m")="0","",TEXT(F14/86400,"m")&amp;"'") &amp; IF(TEXT(F14/86400,"s")="0","",TEXT(F14/86400,"s")&amp;"''"),UNKLAR))))))))))))))))))))))))))))))))))))))</f>
        <v>8</v>
      </c>
      <c r="H14" s="86">
        <f t="shared" si="1"/>
        <v>1.0666666666666667</v>
      </c>
      <c r="I14" s="97" t="str">
        <f>IF(AND(H14&gt;=$D$2,H14&lt;$E$2),$A$2,IF(AND(H14&gt;=$D$3,H14&lt;$E$3),$A$3,IF(AND(H14&gt;=$D$4,H14&lt;$E$4),$A$4,IF(AND(H14&gt;=$D$5,H14&lt;$E$5),$A$5,IF(AND(H14&gt;=$D$6,H14&lt;$E$6),$A$6,IF(AND(H14&gt;=$D$7,H14&lt;$E$7),$A$7,IF(AND(H14&gt;=$D$8,H14&lt;$E$8),$A$8,IF(AND(H14&gt;=$D$9,H14&lt;$E$9),$A$9,IF(AND(H14&gt;=$D$10,H14&lt;$E$10),$A$10,IF(AND(H14&gt;=$D$11,H14&lt;$E$11),$A$11,IF(AND(H14&gt;=$D$12,H14&lt;$E$12),$A$12,IF(AND(H14&gt;=$D$13,H14&lt;$E$13),$A$13,IF(AND(H14&gt;=$D$14,H14&lt;$E$14),$A$14,IF(AND(H14&gt;=$D$15,H14&lt;$E$15),$A$15,IF(AND(H14&gt;=$D$16,H14&lt;$E$16),$A$16,IF(AND(H14&gt;=$D$17,H14&lt;$E$17),$A$17,IF(AND(H14&gt;=$D$18,H14&lt;$E$18),$A$18,IF(AND(H14&gt;=$D$19,H14&lt;$E$19),$A$19,IF(AND(H14&gt;=$D$20,H14&lt;$E$20),$A$20,IF(AND(H14&gt;=$D$21,H14&lt;$E$21),$A$21,IF(AND(H14&gt;=$D$22,H14&lt;$E$22),$A$22,IF(AND(H14&gt;=$D$23,H14&lt;$E$23),$A$23,IF(AND(H14&gt;=$D$24,H14&lt;$E$24),$A$24,IF(AND(H14&gt;=$D$25,H14&lt;$E$25),$A$25,IF(AND(H14&gt;=$D$26,H14&lt;$E$26),$A$26,IF(AND(H14&gt;=$D$27,H14&lt;$E$27),$A$27,IF(AND(H14&gt;=$D$28,H14&lt;$E$28),$A$28,IF(AND(H14&gt;=$D$29,H14&lt;$E$29),$A$29,IF(AND(H14&gt;=$D$30,H14&lt;$E$30),$A$30,IF(AND(H14&gt;=$D$31,H14&lt;$E$31),$A$31,IF(AND(H14&gt;=$D$32,H14&lt;$E$32),$A$32,IF(AND(H14&gt;=$D$33,H14&lt;$E$33),$A$33,IF(AND(H14&gt;=$D$34,H14&lt;$E$34),$A$34,IF(AND(H14&gt;=$D$35,H14&lt;$E$35),$A$35,IF(AND(H14&gt;=$D$36,H14&lt;$E$36),$A$36,IF(AND(H14&gt;=$D$37,H14&lt;$E$37),$A$37,IF((H14&gt;=86400),"+24h",IF((H14&gt;=3),IF(TEXT(H14/86400,"h")="0","",TEXT(H14/86400,"h")&amp;"h") &amp; IF(TEXT(H14/86400,"m")="0","",TEXT(H14/86400,"m")&amp;"'") &amp; IF(TEXT(H14/86400,"s")="0","",TEXT(H14/86400,"s")&amp;"''"),UNKLAR))))))))))))))))))))))))))))))))))))))</f>
        <v>1"</v>
      </c>
      <c r="J14" s="86">
        <f t="shared" si="5"/>
        <v>17.066666666666666</v>
      </c>
      <c r="K14" s="96" t="str">
        <f>IF(AND(J14&gt;=$D$2,J14&lt;$E$2),$A$2,IF(AND(J14&gt;=$D$3,J14&lt;$E$3),$A$3,IF(AND(J14&gt;=$D$4,J14&lt;$E$4),$A$4,IF(AND(J14&gt;=$D$5,J14&lt;$E$5),$A$5,IF(AND(J14&gt;=$D$6,J14&lt;$E$6),$A$6,IF(AND(J14&gt;=$D$7,J14&lt;$E$7),$A$7,IF(AND(J14&gt;=$D$8,J14&lt;$E$8),$A$8,IF(AND(J14&gt;=$D$9,J14&lt;$E$9),$A$9,IF(AND(J14&gt;=$D$10,J14&lt;$E$10),$A$10,IF(AND(J14&gt;=$D$11,J14&lt;$E$11),$A$11,IF(AND(J14&gt;=$D$12,J14&lt;$E$12),$A$12,IF(AND(J14&gt;=$D$13,J14&lt;$E$13),$A$13,IF(AND(J14&gt;=$D$14,J14&lt;$E$14),$A$14,IF(AND(J14&gt;=$D$15,J14&lt;$E$15),$A$15,IF(AND(J14&gt;=$D$16,J14&lt;$E$16),$A$16,IF(AND(J14&gt;=$D$17,J14&lt;$E$17),$A$17,IF(AND(J14&gt;=$D$18,J14&lt;$E$18),$A$18,IF(AND(J14&gt;=$D$19,J14&lt;$E$19),$A$19,IF(AND(J14&gt;=$D$20,J14&lt;$E$20),$A$20,IF(AND(J14&gt;=$D$21,J14&lt;$E$21),$A$21,IF(AND(J14&gt;=$D$22,J14&lt;$E$22),$A$22,IF(AND(J14&gt;=$D$23,J14&lt;$E$23),$A$23,IF(AND(J14&gt;=$D$24,J14&lt;$E$24),$A$24,IF(AND(J14&gt;=$D$25,J14&lt;$E$25),$A$25,IF(AND(J14&gt;=$D$26,J14&lt;$E$26),$A$26,IF(AND(J14&gt;=$D$27,J14&lt;$E$27),$A$27,IF(AND(J14&gt;=$D$28,J14&lt;$E$28),$A$28,IF(AND(J14&gt;=$D$29,J14&lt;$E$29),$A$29,IF(AND(J14&gt;=$D$30,J14&lt;$E$30),$A$30,IF(AND(J14&gt;=$D$31,J14&lt;$E$31),$A$31,IF(AND(J14&gt;=$D$32,J14&lt;$E$32),$A$32,IF(AND(J14&gt;=$D$33,J14&lt;$E$33),$A$33,IF(AND(J14&gt;=$D$34,J14&lt;$E$34),$A$34,IF(AND(J14&gt;=$D$35,J14&lt;$E$35),$A$35,IF(AND(J14&gt;=$D$36,J14&lt;$E$36),$A$36,IF(AND(J14&gt;=$D$37,J14&lt;$E$37),$A$37,IF((J14&gt;=86400),"+24h",IF((J14&gt;=3),IF(TEXT(J14/86400,"h")="0","",TEXT(J14/86400,"h")&amp;"h") &amp; IF(TEXT(J14/86400,"m")="0","",TEXT(J14/86400,"m")&amp;"'") &amp; IF(TEXT(J14/86400,"s")="0","",TEXT(J14/86400,"s")&amp;"''"),UNKLAR))))))))))))))))))))))))))))))))))))))</f>
        <v>17''</v>
      </c>
      <c r="L14" s="83">
        <f t="shared" si="6"/>
        <v>546.13333333333333</v>
      </c>
      <c r="M14" s="98" t="str">
        <f>IF(AND(L14&gt;=$D$2,L14&lt;$E$2),$A$2,IF(AND(L14&gt;=$D$3,L14&lt;$E$3),$A$3,IF(AND(L14&gt;=$D$4,L14&lt;$E$4),$A$4,IF(AND(L14&gt;=$D$5,L14&lt;$E$5),$A$5,IF(AND(L14&gt;=$D$6,L14&lt;$E$6),$A$6,IF(AND(L14&gt;=$D$7,L14&lt;$E$7),$A$7,IF(AND(L14&gt;=$D$8,L14&lt;$E$8),$A$8,IF(AND(L14&gt;=$D$9,L14&lt;$E$9),$A$9,IF(AND(L14&gt;=$D$10,L14&lt;$E$10),$A$10,IF(AND(L14&gt;=$D$11,L14&lt;$E$11),$A$11,IF(AND(L14&gt;=$D$12,L14&lt;$E$12),$A$12,IF(AND(L14&gt;=$D$13,L14&lt;$E$13),$A$13,IF(AND(L14&gt;=$D$14,L14&lt;$E$14),$A$14,IF(AND(L14&gt;=$D$15,L14&lt;$E$15),$A$15,IF(AND(L14&gt;=$D$16,L14&lt;$E$16),$A$16,IF(AND(L14&gt;=$D$17,L14&lt;$E$17),$A$17,IF(AND(L14&gt;=$D$18,L14&lt;$E$18),$A$18,IF(AND(L14&gt;=$D$19,L14&lt;$E$19),$A$19,IF(AND(L14&gt;=$D$20,L14&lt;$E$20),$A$20,IF(AND(L14&gt;=$D$21,L14&lt;$E$21),$A$21,IF(AND(L14&gt;=$D$22,L14&lt;$E$22),$A$22,IF(AND(L14&gt;=$D$23,L14&lt;$E$23),$A$23,IF(AND(L14&gt;=$D$24,L14&lt;$E$24),$A$24,IF(AND(L14&gt;=$D$25,L14&lt;$E$25),$A$25,IF(AND(L14&gt;=$D$26,L14&lt;$E$26),$A$26,IF(AND(L14&gt;=$D$27,L14&lt;$E$27),$A$27,IF(AND(L14&gt;=$D$28,L14&lt;$E$28),$A$28,IF(AND(L14&gt;=$D$29,L14&lt;$E$29),$A$29,IF(AND(L14&gt;=$D$30,L14&lt;$E$30),$A$30,IF(AND(L14&gt;=$D$31,L14&lt;$E$31),$A$31,IF(AND(L14&gt;=$D$32,L14&lt;$E$32),$A$32,IF(AND(L14&gt;=$D$33,L14&lt;$E$33),$A$33,IF(AND(L14&gt;=$D$34,L14&lt;$E$34),$A$34,IF(AND(L14&gt;=$D$35,L14&lt;$E$35),$A$35,IF(AND(L14&gt;=$D$36,L14&lt;$E$36),$A$36,IF(AND(L14&gt;=$D$37,L14&lt;$E$37),$A$37,IF((L14&gt;=86400),"+24h",IF((L14&gt;=3),IF(TEXT(L14/86400,"h")="0","",TEXT(L14/86400,"h")&amp;"h") &amp; IF(TEXT(L14/86400,"m")="0","",TEXT(L14/86400,"m")&amp;"'") &amp; IF(TEXT(L14/86400,"s")="0","",TEXT(L14/86400,"s")&amp;"''"),UNKLAR))))))))))))))))))))))))))))))))))))))</f>
        <v>9'6''</v>
      </c>
      <c r="N14" s="83">
        <f t="shared" si="7"/>
        <v>0.13333333333333333</v>
      </c>
      <c r="O14" s="99" t="str">
        <f>IF(AND(N14&gt;=$D$2,N14&lt;$E$2),$A$2,IF(AND(N14&gt;=$D$3,N14&lt;$E$3),$A$3,IF(AND(N14&gt;=$D$4,N14&lt;$E$4),$A$4,IF(AND(N14&gt;=$D$5,N14&lt;$E$5),$A$5,IF(AND(N14&gt;=$D$6,N14&lt;$E$6),$A$6,IF(AND(N14&gt;=$D$7,N14&lt;$E$7),$A$7,IF(AND(N14&gt;=$D$8,N14&lt;$E$8),$A$8,IF(AND(N14&gt;=$D$9,N14&lt;$E$9),$A$9,IF(AND(N14&gt;=$D$10,N14&lt;$E$10),$A$10,IF(AND(N14&gt;=$D$11,N14&lt;$E$11),$A$11,IF(AND(N14&gt;=$D$12,N14&lt;$E$12),$A$12,IF(AND(N14&gt;=$D$13,N14&lt;$E$13),$A$13,IF(AND(N14&gt;=$D$14,N14&lt;$E$14),$A$14,IF(AND(N14&gt;=$D$15,N14&lt;$E$15),$A$15,IF(AND(N14&gt;=$D$16,N14&lt;$E$16),$A$16,IF(AND(N14&gt;=$D$17,N14&lt;$E$17),$A$17,IF(AND(N14&gt;=$D$18,N14&lt;$E$18),$A$18,IF(AND(N14&gt;=$D$19,N14&lt;$E$19),$A$19,IF(AND(N14&gt;=$D$20,N14&lt;$E$20),$A$20,IF(AND(N14&gt;=$D$21,N14&lt;$E$21),$A$21,IF(AND(N14&gt;=$D$22,N14&lt;$E$22),$A$22,IF(AND(N14&gt;=$D$23,N14&lt;$E$23),$A$23,IF(AND(N14&gt;=$D$24,N14&lt;$E$24),$A$24,IF(AND(N14&gt;=$D$25,N14&lt;$E$25),$A$25,IF(AND(N14&gt;=$D$26,N14&lt;$E$26),$A$26,IF(AND(N14&gt;=$D$27,N14&lt;$E$27),$A$27,IF(AND(N14&gt;=$D$28,N14&lt;$E$28),$A$28,IF(AND(N14&gt;=$D$29,N14&lt;$E$29),$A$29,IF(AND(N14&gt;=$D$30,N14&lt;$E$30),$A$30,IF(AND(N14&gt;=$D$31,N14&lt;$E$31),$A$31,IF(AND(N14&gt;=$D$32,N14&lt;$E$32),$A$32,IF(AND(N14&gt;=$D$33,N14&lt;$E$33),$A$33,IF(AND(N14&gt;=$D$34,N14&lt;$E$34),$A$34,IF(AND(N14&gt;=$D$35,N14&lt;$E$35),$A$35,IF(AND(N14&gt;=$D$36,N14&lt;$E$36),$A$36,IF(AND(N14&gt;=$D$37,N14&lt;$E$37),$A$37,IF((N14&gt;=86400),"+24h",IF((N14&gt;=3),IF(TEXT(N14/86400,"h")="0","",TEXT(N14/86400,"h")&amp;"h") &amp; IF(TEXT(N14/86400,"m")="0","",TEXT(N14/86400,"m")&amp;"'") &amp; IF(TEXT(N14/86400,"s")="0","",TEXT(N14/86400,"s")&amp;"''"),UNKLAR))))))))))))))))))))))))))))))))))))))</f>
        <v>8</v>
      </c>
      <c r="P14" s="83">
        <f t="shared" si="8"/>
        <v>1.0666666666666667</v>
      </c>
      <c r="Q14" s="100" t="str">
        <f>IF(AND(P14&gt;=$D$2,P14&lt;$E$2),$A$2,IF(AND(P14&gt;=$D$3,P14&lt;$E$3),$A$3,IF(AND(P14&gt;=$D$4,P14&lt;$E$4),$A$4,IF(AND(P14&gt;=$D$5,P14&lt;$E$5),$A$5,IF(AND(P14&gt;=$D$6,P14&lt;$E$6),$A$6,IF(AND(P14&gt;=$D$7,P14&lt;$E$7),$A$7,IF(AND(P14&gt;=$D$8,P14&lt;$E$8),$A$8,IF(AND(P14&gt;=$D$9,P14&lt;$E$9),$A$9,IF(AND(P14&gt;=$D$10,P14&lt;$E$10),$A$10,IF(AND(P14&gt;=$D$11,P14&lt;$E$11),$A$11,IF(AND(P14&gt;=$D$12,P14&lt;$E$12),$A$12,IF(AND(P14&gt;=$D$13,P14&lt;$E$13),$A$13,IF(AND(P14&gt;=$D$14,P14&lt;$E$14),$A$14,IF(AND(P14&gt;=$D$15,P14&lt;$E$15),$A$15,IF(AND(P14&gt;=$D$16,P14&lt;$E$16),$A$16,IF(AND(P14&gt;=$D$17,P14&lt;$E$17),$A$17,IF(AND(P14&gt;=$D$18,P14&lt;$E$18),$A$18,IF(AND(P14&gt;=$D$19,P14&lt;$E$19),$A$19,IF(AND(P14&gt;=$D$20,P14&lt;$E$20),$A$20,IF(AND(P14&gt;=$D$21,P14&lt;$E$21),$A$21,IF(AND(P14&gt;=$D$22,P14&lt;$E$22),$A$22,IF(AND(P14&gt;=$D$23,P14&lt;$E$23),$A$23,IF(AND(P14&gt;=$D$24,P14&lt;$E$24),$A$24,IF(AND(P14&gt;=$D$25,P14&lt;$E$25),$A$25,IF(AND(P14&gt;=$D$26,P14&lt;$E$26),$A$26,IF(AND(P14&gt;=$D$27,P14&lt;$E$27),$A$27,IF(AND(P14&gt;=$D$28,P14&lt;$E$28),$A$28,IF(AND(P14&gt;=$D$29,P14&lt;$E$29),$A$29,IF(AND(P14&gt;=$D$30,P14&lt;$E$30),$A$30,IF(AND(P14&gt;=$D$31,P14&lt;$E$31),$A$31,IF(AND(P14&gt;=$D$32,P14&lt;$E$32),$A$32,IF(AND(P14&gt;=$D$33,P14&lt;$E$33),$A$33,IF(AND(P14&gt;=$D$34,P14&lt;$E$34),$A$34,IF(AND(P14&gt;=$D$35,P14&lt;$E$35),$A$35,IF(AND(P14&gt;=$D$36,P14&lt;$E$36),$A$36,IF(AND(P14&gt;=$D$37,P14&lt;$E$37),$A$37,IF((P14&gt;=86400),"+24h",IF((P14&gt;=3),IF(TEXT(P14/86400,"h")="0","",TEXT(P14/86400,"h")&amp;"h") &amp; IF(TEXT(P14/86400,"m")="0","",TEXT(P14/86400,"m")&amp;"'") &amp; IF(TEXT(P14/86400,"s")="0","",TEXT(P14/86400,"s")&amp;"''"),UNKLAR))))))))))))))))))))))))))))))))))))))</f>
        <v>1"</v>
      </c>
      <c r="R14" s="101">
        <f t="shared" si="9"/>
        <v>17.066666666666666</v>
      </c>
      <c r="S14" s="102" t="str">
        <f>IF(AND(R14&gt;=$D$2,R14&lt;$E$2),$A$2,IF(AND(R14&gt;=$D$3,R14&lt;$E$3),$A$3,IF(AND(R14&gt;=$D$4,R14&lt;$E$4),$A$4,IF(AND(R14&gt;=$D$5,R14&lt;$E$5),$A$5,IF(AND(R14&gt;=$D$6,R14&lt;$E$6),$A$6,IF(AND(R14&gt;=$D$7,R14&lt;$E$7),$A$7,IF(AND(R14&gt;=$D$8,R14&lt;$E$8),$A$8,IF(AND(R14&gt;=$D$9,R14&lt;$E$9),$A$9,IF(AND(R14&gt;=$D$10,R14&lt;$E$10),$A$10,IF(AND(R14&gt;=$D$11,R14&lt;$E$11),$A$11,IF(AND(R14&gt;=$D$12,R14&lt;$E$12),$A$12,IF(AND(R14&gt;=$D$13,R14&lt;$E$13),$A$13,IF(AND(R14&gt;=$D$14,R14&lt;$E$14),$A$14,IF(AND(R14&gt;=$D$15,R14&lt;$E$15),$A$15,IF(AND(R14&gt;=$D$16,R14&lt;$E$16),$A$16,IF(AND(R14&gt;=$D$17,R14&lt;$E$17),$A$17,IF(AND(R14&gt;=$D$18,R14&lt;$E$18),$A$18,IF(AND(R14&gt;=$D$19,R14&lt;$E$19),$A$19,IF(AND(R14&gt;=$D$20,R14&lt;$E$20),$A$20,IF(AND(R14&gt;=$D$21,R14&lt;$E$21),$A$21,IF(AND(R14&gt;=$D$22,R14&lt;$E$22),$A$22,IF(AND(R14&gt;=$D$23,R14&lt;$E$23),$A$23,IF(AND(R14&gt;=$D$24,R14&lt;$E$24),$A$24,IF(AND(R14&gt;=$D$25,R14&lt;$E$25),$A$25,IF(AND(R14&gt;=$D$26,R14&lt;$E$26),$A$26,IF(AND(R14&gt;=$D$27,R14&lt;$E$27),$A$27,IF(AND(R14&gt;=$D$28,R14&lt;$E$28),$A$28,IF(AND(R14&gt;=$D$29,R14&lt;$E$29),$A$29,IF(AND(R14&gt;=$D$30,R14&lt;$E$30),$A$30,IF(AND(R14&gt;=$D$31,R14&lt;$E$31),$A$31,IF(AND(R14&gt;=$D$32,R14&lt;$E$32),$A$32,IF(AND(R14&gt;=$D$33,R14&lt;$E$33),$A$33,IF(AND(R14&gt;=$D$34,R14&lt;$E$34),$A$34,IF(AND(R14&gt;=$D$35,R14&lt;$E$35),$A$35,IF(AND(R14&gt;=$D$36,R14&lt;$E$36),$A$36,IF(AND(R14&gt;=$D$37,R14&lt;$E$37),$A$37,IF((R14&gt;=86400),"+24h",IF((R14&gt;=3),IF(TEXT(R14/86400,"h")="0","",TEXT(R14/86400,"h")&amp;"h") &amp; IF(TEXT(R14/86400,"m")="0","",TEXT(R14/86400,"m")&amp;"'") &amp; IF(TEXT(R14/86400,"s")="0","",TEXT(R14/86400,"s")&amp;"''"),UNKLAR))))))))))))))))))))))))))))))))))))))</f>
        <v>17''</v>
      </c>
      <c r="T14" s="51"/>
      <c r="U14" s="117">
        <v>4</v>
      </c>
      <c r="V14" s="118">
        <v>2000</v>
      </c>
      <c r="W14" s="72">
        <v>5</v>
      </c>
      <c r="X14" s="20" t="s">
        <v>83</v>
      </c>
      <c r="Y14" s="131">
        <v>16</v>
      </c>
      <c r="Z14" s="132">
        <v>11</v>
      </c>
      <c r="AA14" s="99">
        <f t="shared" si="12"/>
        <v>0.58981818181818191</v>
      </c>
      <c r="AB14" s="133">
        <f t="shared" si="11"/>
        <v>1.1796363636363638</v>
      </c>
      <c r="AC14" s="47"/>
      <c r="AD14" s="17"/>
      <c r="AE14" s="17"/>
      <c r="AF14" s="17"/>
      <c r="AG14" s="18"/>
      <c r="AH14" s="18"/>
    </row>
    <row r="15" spans="1:34" s="2" customFormat="1" ht="9.75" customHeight="1">
      <c r="A15" s="70" t="s">
        <v>29</v>
      </c>
      <c r="B15" s="56" t="s">
        <v>29</v>
      </c>
      <c r="C15" s="55">
        <f t="shared" si="2"/>
        <v>0.02</v>
      </c>
      <c r="D15" s="55">
        <f t="shared" si="3"/>
        <v>1.8333333333333333E-2</v>
      </c>
      <c r="E15" s="55">
        <f t="shared" si="13"/>
        <v>2.249E-2</v>
      </c>
      <c r="F15" s="55">
        <f t="shared" si="4"/>
        <v>0.16</v>
      </c>
      <c r="G15" s="76" t="str">
        <f>IF(AND(F15&gt;=$D$2,F15&lt;$E$2),$A$2,IF(AND(F15&gt;=$D$3,F15&lt;$E$3),$A$3,IF(AND(F15&gt;=$D$4,F15&lt;$E$4),$A$4,IF(AND(F15&gt;=$D$5,F15&lt;$E$5),$A$5,IF(AND(F15&gt;=$D$6,F15&lt;$E$6),$A$6,IF(AND(F15&gt;=$D$7,F15&lt;$E$7),$A$7,IF(AND(F15&gt;=$D$8,F15&lt;$E$8),$A$8,IF(AND(F15&gt;=$D$9,F15&lt;$E$9),$A$9,IF(AND(F15&gt;=$D$10,F15&lt;$E$10),$A$10,IF(AND(F15&gt;=$D$11,F15&lt;$E$11),$A$11,IF(AND(F15&gt;=$D$12,F15&lt;$E$12),$A$12,IF(AND(F15&gt;=$D$13,F15&lt;$E$13),$A$13,IF(AND(F15&gt;=$D$14,F15&lt;$E$14),$A$14,IF(AND(F15&gt;=$D$15,F15&lt;$E$15),$A$15,IF(AND(F15&gt;=$D$16,F15&lt;$E$16),$A$16,IF(AND(F15&gt;=$D$17,F15&lt;$E$17),$A$17,IF(AND(F15&gt;=$D$18,F15&lt;$E$18),$A$18,IF(AND(F15&gt;=$D$19,F15&lt;$E$19),$A$19,IF(AND(F15&gt;=$D$20,F15&lt;$E$20),$A$20,IF(AND(F15&gt;=$D$21,F15&lt;$E$21),$A$21,IF(AND(F15&gt;=$D$22,F15&lt;$E$22),$A$22,IF(AND(F15&gt;=$D$23,F15&lt;$E$23),$A$23,IF(AND(F15&gt;=$D$24,F15&lt;$E$24),$A$24,IF(AND(F15&gt;=$D$25,F15&lt;$E$25),$A$25,IF(AND(F15&gt;=$D$26,F15&lt;$E$26),$A$26,IF(AND(F15&gt;=$D$27,F15&lt;$E$27),$A$27,IF(AND(F15&gt;=$D$28,F15&lt;$E$28),$A$28,IF(AND(F15&gt;=$D$29,F15&lt;$E$29),$A$29,IF(AND(F15&gt;=$D$30,F15&lt;$E$30),$A$30,IF(AND(F15&gt;=$D$31,F15&lt;$E$31),$A$31,IF(AND(F15&gt;=$D$32,F15&lt;$E$32),$A$32,IF(AND(F15&gt;=$D$33,F15&lt;$E$33),$A$33,IF(AND(F15&gt;=$D$34,F15&lt;$E$34),$A$34,IF(AND(F15&gt;=$D$35,F15&lt;$E$35),$A$35,IF(AND(F15&gt;=$D$36,F15&lt;$E$36),$A$36,IF(AND(F15&gt;=$D$37,F15&lt;$E$37),$A$37,IF((F15&gt;=86400),"+24h",IF((F15&gt;=3),IF(TEXT(F15/86400,"h")="0","",TEXT(F15/86400,"h")&amp;"h") &amp; IF(TEXT(F15/86400,"m")="0","",TEXT(F15/86400,"m")&amp;"'") &amp; IF(TEXT(F15/86400,"s")="0","",TEXT(F15/86400,"s")&amp;"''"),UNKLAR))))))))))))))))))))))))))))))))))))))</f>
        <v>6</v>
      </c>
      <c r="H15" s="80">
        <f t="shared" si="1"/>
        <v>1.28</v>
      </c>
      <c r="I15" s="79" t="str">
        <f>IF(AND(H15&gt;=$D$2,H15&lt;$E$2),$A$2,IF(AND(H15&gt;=$D$3,H15&lt;$E$3),$A$3,IF(AND(H15&gt;=$D$4,H15&lt;$E$4),$A$4,IF(AND(H15&gt;=$D$5,H15&lt;$E$5),$A$5,IF(AND(H15&gt;=$D$6,H15&lt;$E$6),$A$6,IF(AND(H15&gt;=$D$7,H15&lt;$E$7),$A$7,IF(AND(H15&gt;=$D$8,H15&lt;$E$8),$A$8,IF(AND(H15&gt;=$D$9,H15&lt;$E$9),$A$9,IF(AND(H15&gt;=$D$10,H15&lt;$E$10),$A$10,IF(AND(H15&gt;=$D$11,H15&lt;$E$11),$A$11,IF(AND(H15&gt;=$D$12,H15&lt;$E$12),$A$12,IF(AND(H15&gt;=$D$13,H15&lt;$E$13),$A$13,IF(AND(H15&gt;=$D$14,H15&lt;$E$14),$A$14,IF(AND(H15&gt;=$D$15,H15&lt;$E$15),$A$15,IF(AND(H15&gt;=$D$16,H15&lt;$E$16),$A$16,IF(AND(H15&gt;=$D$17,H15&lt;$E$17),$A$17,IF(AND(H15&gt;=$D$18,H15&lt;$E$18),$A$18,IF(AND(H15&gt;=$D$19,H15&lt;$E$19),$A$19,IF(AND(H15&gt;=$D$20,H15&lt;$E$20),$A$20,IF(AND(H15&gt;=$D$21,H15&lt;$E$21),$A$21,IF(AND(H15&gt;=$D$22,H15&lt;$E$22),$A$22,IF(AND(H15&gt;=$D$23,H15&lt;$E$23),$A$23,IF(AND(H15&gt;=$D$24,H15&lt;$E$24),$A$24,IF(AND(H15&gt;=$D$25,H15&lt;$E$25),$A$25,IF(AND(H15&gt;=$D$26,H15&lt;$E$26),$A$26,IF(AND(H15&gt;=$D$27,H15&lt;$E$27),$A$27,IF(AND(H15&gt;=$D$28,H15&lt;$E$28),$A$28,IF(AND(H15&gt;=$D$29,H15&lt;$E$29),$A$29,IF(AND(H15&gt;=$D$30,H15&lt;$E$30),$A$30,IF(AND(H15&gt;=$D$31,H15&lt;$E$31),$A$31,IF(AND(H15&gt;=$D$32,H15&lt;$E$32),$A$32,IF(AND(H15&gt;=$D$33,H15&lt;$E$33),$A$33,IF(AND(H15&gt;=$D$34,H15&lt;$E$34),$A$34,IF(AND(H15&gt;=$D$35,H15&lt;$E$35),$A$35,IF(AND(H15&gt;=$D$36,H15&lt;$E$36),$A$36,IF(AND(H15&gt;=$D$37,H15&lt;$E$37),$A$37,IF((H15&gt;=86400),"+24h",IF((H15&gt;=3),IF(TEXT(H15/86400,"h")="0","",TEXT(H15/86400,"h")&amp;"h") &amp; IF(TEXT(H15/86400,"m")="0","",TEXT(H15/86400,"m")&amp;"'") &amp; IF(TEXT(H15/86400,"s")="0","",TEXT(H15/86400,"s")&amp;"''"),UNKLAR))))))))))))))))))))))))))))))))))))))</f>
        <v>1.3"</v>
      </c>
      <c r="J15" s="80">
        <f t="shared" si="5"/>
        <v>20.48</v>
      </c>
      <c r="K15" s="76" t="str">
        <f>IF(AND(J15&gt;=$D$2,J15&lt;$E$2),$A$2,IF(AND(J15&gt;=$D$3,J15&lt;$E$3),$A$3,IF(AND(J15&gt;=$D$4,J15&lt;$E$4),$A$4,IF(AND(J15&gt;=$D$5,J15&lt;$E$5),$A$5,IF(AND(J15&gt;=$D$6,J15&lt;$E$6),$A$6,IF(AND(J15&gt;=$D$7,J15&lt;$E$7),$A$7,IF(AND(J15&gt;=$D$8,J15&lt;$E$8),$A$8,IF(AND(J15&gt;=$D$9,J15&lt;$E$9),$A$9,IF(AND(J15&gt;=$D$10,J15&lt;$E$10),$A$10,IF(AND(J15&gt;=$D$11,J15&lt;$E$11),$A$11,IF(AND(J15&gt;=$D$12,J15&lt;$E$12),$A$12,IF(AND(J15&gt;=$D$13,J15&lt;$E$13),$A$13,IF(AND(J15&gt;=$D$14,J15&lt;$E$14),$A$14,IF(AND(J15&gt;=$D$15,J15&lt;$E$15),$A$15,IF(AND(J15&gt;=$D$16,J15&lt;$E$16),$A$16,IF(AND(J15&gt;=$D$17,J15&lt;$E$17),$A$17,IF(AND(J15&gt;=$D$18,J15&lt;$E$18),$A$18,IF(AND(J15&gt;=$D$19,J15&lt;$E$19),$A$19,IF(AND(J15&gt;=$D$20,J15&lt;$E$20),$A$20,IF(AND(J15&gt;=$D$21,J15&lt;$E$21),$A$21,IF(AND(J15&gt;=$D$22,J15&lt;$E$22),$A$22,IF(AND(J15&gt;=$D$23,J15&lt;$E$23),$A$23,IF(AND(J15&gt;=$D$24,J15&lt;$E$24),$A$24,IF(AND(J15&gt;=$D$25,J15&lt;$E$25),$A$25,IF(AND(J15&gt;=$D$26,J15&lt;$E$26),$A$26,IF(AND(J15&gt;=$D$27,J15&lt;$E$27),$A$27,IF(AND(J15&gt;=$D$28,J15&lt;$E$28),$A$28,IF(AND(J15&gt;=$D$29,J15&lt;$E$29),$A$29,IF(AND(J15&gt;=$D$30,J15&lt;$E$30),$A$30,IF(AND(J15&gt;=$D$31,J15&lt;$E$31),$A$31,IF(AND(J15&gt;=$D$32,J15&lt;$E$32),$A$32,IF(AND(J15&gt;=$D$33,J15&lt;$E$33),$A$33,IF(AND(J15&gt;=$D$34,J15&lt;$E$34),$A$34,IF(AND(J15&gt;=$D$35,J15&lt;$E$35),$A$35,IF(AND(J15&gt;=$D$36,J15&lt;$E$36),$A$36,IF(AND(J15&gt;=$D$37,J15&lt;$E$37),$A$37,IF((J15&gt;=86400),"+24h",IF((J15&gt;=3),IF(TEXT(J15/86400,"h")="0","",TEXT(J15/86400,"h")&amp;"h") &amp; IF(TEXT(J15/86400,"m")="0","",TEXT(J15/86400,"m")&amp;"'") &amp; IF(TEXT(J15/86400,"s")="0","",TEXT(J15/86400,"s")&amp;"''"),UNKLAR))))))))))))))))))))))))))))))))))))))</f>
        <v>20''</v>
      </c>
      <c r="L15" s="55">
        <f t="shared" si="6"/>
        <v>655.36</v>
      </c>
      <c r="M15" s="32" t="str">
        <f>IF(AND(L15&gt;=$D$2,L15&lt;$E$2),$A$2,IF(AND(L15&gt;=$D$3,L15&lt;$E$3),$A$3,IF(AND(L15&gt;=$D$4,L15&lt;$E$4),$A$4,IF(AND(L15&gt;=$D$5,L15&lt;$E$5),$A$5,IF(AND(L15&gt;=$D$6,L15&lt;$E$6),$A$6,IF(AND(L15&gt;=$D$7,L15&lt;$E$7),$A$7,IF(AND(L15&gt;=$D$8,L15&lt;$E$8),$A$8,IF(AND(L15&gt;=$D$9,L15&lt;$E$9),$A$9,IF(AND(L15&gt;=$D$10,L15&lt;$E$10),$A$10,IF(AND(L15&gt;=$D$11,L15&lt;$E$11),$A$11,IF(AND(L15&gt;=$D$12,L15&lt;$E$12),$A$12,IF(AND(L15&gt;=$D$13,L15&lt;$E$13),$A$13,IF(AND(L15&gt;=$D$14,L15&lt;$E$14),$A$14,IF(AND(L15&gt;=$D$15,L15&lt;$E$15),$A$15,IF(AND(L15&gt;=$D$16,L15&lt;$E$16),$A$16,IF(AND(L15&gt;=$D$17,L15&lt;$E$17),$A$17,IF(AND(L15&gt;=$D$18,L15&lt;$E$18),$A$18,IF(AND(L15&gt;=$D$19,L15&lt;$E$19),$A$19,IF(AND(L15&gt;=$D$20,L15&lt;$E$20),$A$20,IF(AND(L15&gt;=$D$21,L15&lt;$E$21),$A$21,IF(AND(L15&gt;=$D$22,L15&lt;$E$22),$A$22,IF(AND(L15&gt;=$D$23,L15&lt;$E$23),$A$23,IF(AND(L15&gt;=$D$24,L15&lt;$E$24),$A$24,IF(AND(L15&gt;=$D$25,L15&lt;$E$25),$A$25,IF(AND(L15&gt;=$D$26,L15&lt;$E$26),$A$26,IF(AND(L15&gt;=$D$27,L15&lt;$E$27),$A$27,IF(AND(L15&gt;=$D$28,L15&lt;$E$28),$A$28,IF(AND(L15&gt;=$D$29,L15&lt;$E$29),$A$29,IF(AND(L15&gt;=$D$30,L15&lt;$E$30),$A$30,IF(AND(L15&gt;=$D$31,L15&lt;$E$31),$A$31,IF(AND(L15&gt;=$D$32,L15&lt;$E$32),$A$32,IF(AND(L15&gt;=$D$33,L15&lt;$E$33),$A$33,IF(AND(L15&gt;=$D$34,L15&lt;$E$34),$A$34,IF(AND(L15&gt;=$D$35,L15&lt;$E$35),$A$35,IF(AND(L15&gt;=$D$36,L15&lt;$E$36),$A$36,IF(AND(L15&gt;=$D$37,L15&lt;$E$37),$A$37,IF((L15&gt;=86400),"+24h",IF((L15&gt;=3),IF(TEXT(L15/86400,"h")="0","",TEXT(L15/86400,"h")&amp;"h") &amp; IF(TEXT(L15/86400,"m")="0","",TEXT(L15/86400,"m")&amp;"'") &amp; IF(TEXT(L15/86400,"s")="0","",TEXT(L15/86400,"s")&amp;"''"),UNKLAR))))))))))))))))))))))))))))))))))))))</f>
        <v>10'55''</v>
      </c>
      <c r="N15" s="55">
        <f t="shared" si="7"/>
        <v>0.16</v>
      </c>
      <c r="O15" s="41" t="str">
        <f>IF(AND(N15&gt;=$D$2,N15&lt;$E$2),$A$2,IF(AND(N15&gt;=$D$3,N15&lt;$E$3),$A$3,IF(AND(N15&gt;=$D$4,N15&lt;$E$4),$A$4,IF(AND(N15&gt;=$D$5,N15&lt;$E$5),$A$5,IF(AND(N15&gt;=$D$6,N15&lt;$E$6),$A$6,IF(AND(N15&gt;=$D$7,N15&lt;$E$7),$A$7,IF(AND(N15&gt;=$D$8,N15&lt;$E$8),$A$8,IF(AND(N15&gt;=$D$9,N15&lt;$E$9),$A$9,IF(AND(N15&gt;=$D$10,N15&lt;$E$10),$A$10,IF(AND(N15&gt;=$D$11,N15&lt;$E$11),$A$11,IF(AND(N15&gt;=$D$12,N15&lt;$E$12),$A$12,IF(AND(N15&gt;=$D$13,N15&lt;$E$13),$A$13,IF(AND(N15&gt;=$D$14,N15&lt;$E$14),$A$14,IF(AND(N15&gt;=$D$15,N15&lt;$E$15),$A$15,IF(AND(N15&gt;=$D$16,N15&lt;$E$16),$A$16,IF(AND(N15&gt;=$D$17,N15&lt;$E$17),$A$17,IF(AND(N15&gt;=$D$18,N15&lt;$E$18),$A$18,IF(AND(N15&gt;=$D$19,N15&lt;$E$19),$A$19,IF(AND(N15&gt;=$D$20,N15&lt;$E$20),$A$20,IF(AND(N15&gt;=$D$21,N15&lt;$E$21),$A$21,IF(AND(N15&gt;=$D$22,N15&lt;$E$22),$A$22,IF(AND(N15&gt;=$D$23,N15&lt;$E$23),$A$23,IF(AND(N15&gt;=$D$24,N15&lt;$E$24),$A$24,IF(AND(N15&gt;=$D$25,N15&lt;$E$25),$A$25,IF(AND(N15&gt;=$D$26,N15&lt;$E$26),$A$26,IF(AND(N15&gt;=$D$27,N15&lt;$E$27),$A$27,IF(AND(N15&gt;=$D$28,N15&lt;$E$28),$A$28,IF(AND(N15&gt;=$D$29,N15&lt;$E$29),$A$29,IF(AND(N15&gt;=$D$30,N15&lt;$E$30),$A$30,IF(AND(N15&gt;=$D$31,N15&lt;$E$31),$A$31,IF(AND(N15&gt;=$D$32,N15&lt;$E$32),$A$32,IF(AND(N15&gt;=$D$33,N15&lt;$E$33),$A$33,IF(AND(N15&gt;=$D$34,N15&lt;$E$34),$A$34,IF(AND(N15&gt;=$D$35,N15&lt;$E$35),$A$35,IF(AND(N15&gt;=$D$36,N15&lt;$E$36),$A$36,IF(AND(N15&gt;=$D$37,N15&lt;$E$37),$A$37,IF((N15&gt;=86400),"+24h",IF((N15&gt;=3),IF(TEXT(N15/86400,"h")="0","",TEXT(N15/86400,"h")&amp;"h") &amp; IF(TEXT(N15/86400,"m")="0","",TEXT(N15/86400,"m")&amp;"'") &amp; IF(TEXT(N15/86400,"s")="0","",TEXT(N15/86400,"s")&amp;"''"),UNKLAR))))))))))))))))))))))))))))))))))))))</f>
        <v>6</v>
      </c>
      <c r="P15" s="55">
        <f t="shared" si="8"/>
        <v>1.28</v>
      </c>
      <c r="Q15" s="41" t="str">
        <f>IF(AND(P15&gt;=$D$2,P15&lt;$E$2),$A$2,IF(AND(P15&gt;=$D$3,P15&lt;$E$3),$A$3,IF(AND(P15&gt;=$D$4,P15&lt;$E$4),$A$4,IF(AND(P15&gt;=$D$5,P15&lt;$E$5),$A$5,IF(AND(P15&gt;=$D$6,P15&lt;$E$6),$A$6,IF(AND(P15&gt;=$D$7,P15&lt;$E$7),$A$7,IF(AND(P15&gt;=$D$8,P15&lt;$E$8),$A$8,IF(AND(P15&gt;=$D$9,P15&lt;$E$9),$A$9,IF(AND(P15&gt;=$D$10,P15&lt;$E$10),$A$10,IF(AND(P15&gt;=$D$11,P15&lt;$E$11),$A$11,IF(AND(P15&gt;=$D$12,P15&lt;$E$12),$A$12,IF(AND(P15&gt;=$D$13,P15&lt;$E$13),$A$13,IF(AND(P15&gt;=$D$14,P15&lt;$E$14),$A$14,IF(AND(P15&gt;=$D$15,P15&lt;$E$15),$A$15,IF(AND(P15&gt;=$D$16,P15&lt;$E$16),$A$16,IF(AND(P15&gt;=$D$17,P15&lt;$E$17),$A$17,IF(AND(P15&gt;=$D$18,P15&lt;$E$18),$A$18,IF(AND(P15&gt;=$D$19,P15&lt;$E$19),$A$19,IF(AND(P15&gt;=$D$20,P15&lt;$E$20),$A$20,IF(AND(P15&gt;=$D$21,P15&lt;$E$21),$A$21,IF(AND(P15&gt;=$D$22,P15&lt;$E$22),$A$22,IF(AND(P15&gt;=$D$23,P15&lt;$E$23),$A$23,IF(AND(P15&gt;=$D$24,P15&lt;$E$24),$A$24,IF(AND(P15&gt;=$D$25,P15&lt;$E$25),$A$25,IF(AND(P15&gt;=$D$26,P15&lt;$E$26),$A$26,IF(AND(P15&gt;=$D$27,P15&lt;$E$27),$A$27,IF(AND(P15&gt;=$D$28,P15&lt;$E$28),$A$28,IF(AND(P15&gt;=$D$29,P15&lt;$E$29),$A$29,IF(AND(P15&gt;=$D$30,P15&lt;$E$30),$A$30,IF(AND(P15&gt;=$D$31,P15&lt;$E$31),$A$31,IF(AND(P15&gt;=$D$32,P15&lt;$E$32),$A$32,IF(AND(P15&gt;=$D$33,P15&lt;$E$33),$A$33,IF(AND(P15&gt;=$D$34,P15&lt;$E$34),$A$34,IF(AND(P15&gt;=$D$35,P15&lt;$E$35),$A$35,IF(AND(P15&gt;=$D$36,P15&lt;$E$36),$A$36,IF(AND(P15&gt;=$D$37,P15&lt;$E$37),$A$37,IF((P15&gt;=86400),"+24h",IF((P15&gt;=3),IF(TEXT(P15/86400,"h")="0","",TEXT(P15/86400,"h")&amp;"h") &amp; IF(TEXT(P15/86400,"m")="0","",TEXT(P15/86400,"m")&amp;"'") &amp; IF(TEXT(P15/86400,"s")="0","",TEXT(P15/86400,"s")&amp;"''"),UNKLAR))))))))))))))))))))))))))))))))))))))</f>
        <v>1.3"</v>
      </c>
      <c r="R15" s="55">
        <f t="shared" si="9"/>
        <v>20.48</v>
      </c>
      <c r="S15" s="42" t="str">
        <f>IF(AND(R15&gt;=$D$2,R15&lt;$E$2),$A$2,IF(AND(R15&gt;=$D$3,R15&lt;$E$3),$A$3,IF(AND(R15&gt;=$D$4,R15&lt;$E$4),$A$4,IF(AND(R15&gt;=$D$5,R15&lt;$E$5),$A$5,IF(AND(R15&gt;=$D$6,R15&lt;$E$6),$A$6,IF(AND(R15&gt;=$D$7,R15&lt;$E$7),$A$7,IF(AND(R15&gt;=$D$8,R15&lt;$E$8),$A$8,IF(AND(R15&gt;=$D$9,R15&lt;$E$9),$A$9,IF(AND(R15&gt;=$D$10,R15&lt;$E$10),$A$10,IF(AND(R15&gt;=$D$11,R15&lt;$E$11),$A$11,IF(AND(R15&gt;=$D$12,R15&lt;$E$12),$A$12,IF(AND(R15&gt;=$D$13,R15&lt;$E$13),$A$13,IF(AND(R15&gt;=$D$14,R15&lt;$E$14),$A$14,IF(AND(R15&gt;=$D$15,R15&lt;$E$15),$A$15,IF(AND(R15&gt;=$D$16,R15&lt;$E$16),$A$16,IF(AND(R15&gt;=$D$17,R15&lt;$E$17),$A$17,IF(AND(R15&gt;=$D$18,R15&lt;$E$18),$A$18,IF(AND(R15&gt;=$D$19,R15&lt;$E$19),$A$19,IF(AND(R15&gt;=$D$20,R15&lt;$E$20),$A$20,IF(AND(R15&gt;=$D$21,R15&lt;$E$21),$A$21,IF(AND(R15&gt;=$D$22,R15&lt;$E$22),$A$22,IF(AND(R15&gt;=$D$23,R15&lt;$E$23),$A$23,IF(AND(R15&gt;=$D$24,R15&lt;$E$24),$A$24,IF(AND(R15&gt;=$D$25,R15&lt;$E$25),$A$25,IF(AND(R15&gt;=$D$26,R15&lt;$E$26),$A$26,IF(AND(R15&gt;=$D$27,R15&lt;$E$27),$A$27,IF(AND(R15&gt;=$D$28,R15&lt;$E$28),$A$28,IF(AND(R15&gt;=$D$29,R15&lt;$E$29),$A$29,IF(AND(R15&gt;=$D$30,R15&lt;$E$30),$A$30,IF(AND(R15&gt;=$D$31,R15&lt;$E$31),$A$31,IF(AND(R15&gt;=$D$32,R15&lt;$E$32),$A$32,IF(AND(R15&gt;=$D$33,R15&lt;$E$33),$A$33,IF(AND(R15&gt;=$D$34,R15&lt;$E$34),$A$34,IF(AND(R15&gt;=$D$35,R15&lt;$E$35),$A$35,IF(AND(R15&gt;=$D$36,R15&lt;$E$36),$A$36,IF(AND(R15&gt;=$D$37,R15&lt;$E$37),$A$37,IF((R15&gt;=86400),"+24h",IF((R15&gt;=3),IF(TEXT(R15/86400,"h")="0","",TEXT(R15/86400,"h")&amp;"h") &amp; IF(TEXT(R15/86400,"m")="0","",TEXT(R15/86400,"m")&amp;"'") &amp; IF(TEXT(R15/86400,"s")="0","",TEXT(R15/86400,"s")&amp;"''"),UNKLAR))))))))))))))))))))))))))))))))))))))</f>
        <v>20''</v>
      </c>
      <c r="T15" s="51"/>
      <c r="U15" s="13">
        <v>4.5</v>
      </c>
      <c r="V15" s="12">
        <v>1600</v>
      </c>
      <c r="W15" s="72">
        <v>6</v>
      </c>
      <c r="X15" s="20" t="s">
        <v>86</v>
      </c>
      <c r="Y15" s="73">
        <v>16</v>
      </c>
      <c r="Z15" s="27">
        <v>13</v>
      </c>
      <c r="AA15" s="41">
        <f t="shared" si="12"/>
        <v>0.50030769230769223</v>
      </c>
      <c r="AB15" s="21">
        <f t="shared" si="11"/>
        <v>1.0006153846153845</v>
      </c>
      <c r="AC15" s="47"/>
      <c r="AD15" s="17"/>
      <c r="AE15" s="17"/>
      <c r="AF15" s="17"/>
      <c r="AG15" s="18"/>
      <c r="AH15" s="18"/>
    </row>
    <row r="16" spans="1:34" s="2" customFormat="1" ht="9.75" customHeight="1">
      <c r="A16" s="70" t="s">
        <v>28</v>
      </c>
      <c r="B16" s="56" t="s">
        <v>28</v>
      </c>
      <c r="C16" s="55">
        <f t="shared" si="2"/>
        <v>2.5000000000000001E-2</v>
      </c>
      <c r="D16" s="55">
        <f t="shared" si="3"/>
        <v>2.2499999999999999E-2</v>
      </c>
      <c r="E16" s="55">
        <f t="shared" si="13"/>
        <v>2.9156666666666668E-2</v>
      </c>
      <c r="F16" s="55">
        <f t="shared" si="4"/>
        <v>0.2</v>
      </c>
      <c r="G16" s="76" t="str">
        <f>IF(AND(F16&gt;=$D$2,F16&lt;$E$2),$A$2,IF(AND(F16&gt;=$D$3,F16&lt;$E$3),$A$3,IF(AND(F16&gt;=$D$4,F16&lt;$E$4),$A$4,IF(AND(F16&gt;=$D$5,F16&lt;$E$5),$A$5,IF(AND(F16&gt;=$D$6,F16&lt;$E$6),$A$6,IF(AND(F16&gt;=$D$7,F16&lt;$E$7),$A$7,IF(AND(F16&gt;=$D$8,F16&lt;$E$8),$A$8,IF(AND(F16&gt;=$D$9,F16&lt;$E$9),$A$9,IF(AND(F16&gt;=$D$10,F16&lt;$E$10),$A$10,IF(AND(F16&gt;=$D$11,F16&lt;$E$11),$A$11,IF(AND(F16&gt;=$D$12,F16&lt;$E$12),$A$12,IF(AND(F16&gt;=$D$13,F16&lt;$E$13),$A$13,IF(AND(F16&gt;=$D$14,F16&lt;$E$14),$A$14,IF(AND(F16&gt;=$D$15,F16&lt;$E$15),$A$15,IF(AND(F16&gt;=$D$16,F16&lt;$E$16),$A$16,IF(AND(F16&gt;=$D$17,F16&lt;$E$17),$A$17,IF(AND(F16&gt;=$D$18,F16&lt;$E$18),$A$18,IF(AND(F16&gt;=$D$19,F16&lt;$E$19),$A$19,IF(AND(F16&gt;=$D$20,F16&lt;$E$20),$A$20,IF(AND(F16&gt;=$D$21,F16&lt;$E$21),$A$21,IF(AND(F16&gt;=$D$22,F16&lt;$E$22),$A$22,IF(AND(F16&gt;=$D$23,F16&lt;$E$23),$A$23,IF(AND(F16&gt;=$D$24,F16&lt;$E$24),$A$24,IF(AND(F16&gt;=$D$25,F16&lt;$E$25),$A$25,IF(AND(F16&gt;=$D$26,F16&lt;$E$26),$A$26,IF(AND(F16&gt;=$D$27,F16&lt;$E$27),$A$27,IF(AND(F16&gt;=$D$28,F16&lt;$E$28),$A$28,IF(AND(F16&gt;=$D$29,F16&lt;$E$29),$A$29,IF(AND(F16&gt;=$D$30,F16&lt;$E$30),$A$30,IF(AND(F16&gt;=$D$31,F16&lt;$E$31),$A$31,IF(AND(F16&gt;=$D$32,F16&lt;$E$32),$A$32,IF(AND(F16&gt;=$D$33,F16&lt;$E$33),$A$33,IF(AND(F16&gt;=$D$34,F16&lt;$E$34),$A$34,IF(AND(F16&gt;=$D$35,F16&lt;$E$35),$A$35,IF(AND(F16&gt;=$D$36,F16&lt;$E$36),$A$36,IF(AND(F16&gt;=$D$37,F16&lt;$E$37),$A$37,IF((F16&gt;=86400),"+24h",IF((F16&gt;=3),IF(TEXT(F16/86400,"h")="0","",TEXT(F16/86400,"h")&amp;"h") &amp; IF(TEXT(F16/86400,"m")="0","",TEXT(F16/86400,"m")&amp;"'") &amp; IF(TEXT(F16/86400,"s")="0","",TEXT(F16/86400,"s")&amp;"''"),UNKLAR))))))))))))))))))))))))))))))))))))))</f>
        <v>5</v>
      </c>
      <c r="H16" s="80">
        <f t="shared" si="1"/>
        <v>1.6</v>
      </c>
      <c r="I16" s="79" t="str">
        <f>IF(AND(H16&gt;=$D$2,H16&lt;$E$2),$A$2,IF(AND(H16&gt;=$D$3,H16&lt;$E$3),$A$3,IF(AND(H16&gt;=$D$4,H16&lt;$E$4),$A$4,IF(AND(H16&gt;=$D$5,H16&lt;$E$5),$A$5,IF(AND(H16&gt;=$D$6,H16&lt;$E$6),$A$6,IF(AND(H16&gt;=$D$7,H16&lt;$E$7),$A$7,IF(AND(H16&gt;=$D$8,H16&lt;$E$8),$A$8,IF(AND(H16&gt;=$D$9,H16&lt;$E$9),$A$9,IF(AND(H16&gt;=$D$10,H16&lt;$E$10),$A$10,IF(AND(H16&gt;=$D$11,H16&lt;$E$11),$A$11,IF(AND(H16&gt;=$D$12,H16&lt;$E$12),$A$12,IF(AND(H16&gt;=$D$13,H16&lt;$E$13),$A$13,IF(AND(H16&gt;=$D$14,H16&lt;$E$14),$A$14,IF(AND(H16&gt;=$D$15,H16&lt;$E$15),$A$15,IF(AND(H16&gt;=$D$16,H16&lt;$E$16),$A$16,IF(AND(H16&gt;=$D$17,H16&lt;$E$17),$A$17,IF(AND(H16&gt;=$D$18,H16&lt;$E$18),$A$18,IF(AND(H16&gt;=$D$19,H16&lt;$E$19),$A$19,IF(AND(H16&gt;=$D$20,H16&lt;$E$20),$A$20,IF(AND(H16&gt;=$D$21,H16&lt;$E$21),$A$21,IF(AND(H16&gt;=$D$22,H16&lt;$E$22),$A$22,IF(AND(H16&gt;=$D$23,H16&lt;$E$23),$A$23,IF(AND(H16&gt;=$D$24,H16&lt;$E$24),$A$24,IF(AND(H16&gt;=$D$25,H16&lt;$E$25),$A$25,IF(AND(H16&gt;=$D$26,H16&lt;$E$26),$A$26,IF(AND(H16&gt;=$D$27,H16&lt;$E$27),$A$27,IF(AND(H16&gt;=$D$28,H16&lt;$E$28),$A$28,IF(AND(H16&gt;=$D$29,H16&lt;$E$29),$A$29,IF(AND(H16&gt;=$D$30,H16&lt;$E$30),$A$30,IF(AND(H16&gt;=$D$31,H16&lt;$E$31),$A$31,IF(AND(H16&gt;=$D$32,H16&lt;$E$32),$A$32,IF(AND(H16&gt;=$D$33,H16&lt;$E$33),$A$33,IF(AND(H16&gt;=$D$34,H16&lt;$E$34),$A$34,IF(AND(H16&gt;=$D$35,H16&lt;$E$35),$A$35,IF(AND(H16&gt;=$D$36,H16&lt;$E$36),$A$36,IF(AND(H16&gt;=$D$37,H16&lt;$E$37),$A$37,IF((H16&gt;=86400),"+24h",IF((H16&gt;=3),IF(TEXT(H16/86400,"h")="0","",TEXT(H16/86400,"h")&amp;"h") &amp; IF(TEXT(H16/86400,"m")="0","",TEXT(H16/86400,"m")&amp;"'") &amp; IF(TEXT(H16/86400,"s")="0","",TEXT(H16/86400,"s")&amp;"''"),UNKLAR))))))))))))))))))))))))))))))))))))))</f>
        <v>1.6"</v>
      </c>
      <c r="J16" s="80">
        <f t="shared" si="5"/>
        <v>25.6</v>
      </c>
      <c r="K16" s="76" t="str">
        <f>IF(AND(J16&gt;=$D$2,J16&lt;$E$2),$A$2,IF(AND(J16&gt;=$D$3,J16&lt;$E$3),$A$3,IF(AND(J16&gt;=$D$4,J16&lt;$E$4),$A$4,IF(AND(J16&gt;=$D$5,J16&lt;$E$5),$A$5,IF(AND(J16&gt;=$D$6,J16&lt;$E$6),$A$6,IF(AND(J16&gt;=$D$7,J16&lt;$E$7),$A$7,IF(AND(J16&gt;=$D$8,J16&lt;$E$8),$A$8,IF(AND(J16&gt;=$D$9,J16&lt;$E$9),$A$9,IF(AND(J16&gt;=$D$10,J16&lt;$E$10),$A$10,IF(AND(J16&gt;=$D$11,J16&lt;$E$11),$A$11,IF(AND(J16&gt;=$D$12,J16&lt;$E$12),$A$12,IF(AND(J16&gt;=$D$13,J16&lt;$E$13),$A$13,IF(AND(J16&gt;=$D$14,J16&lt;$E$14),$A$14,IF(AND(J16&gt;=$D$15,J16&lt;$E$15),$A$15,IF(AND(J16&gt;=$D$16,J16&lt;$E$16),$A$16,IF(AND(J16&gt;=$D$17,J16&lt;$E$17),$A$17,IF(AND(J16&gt;=$D$18,J16&lt;$E$18),$A$18,IF(AND(J16&gt;=$D$19,J16&lt;$E$19),$A$19,IF(AND(J16&gt;=$D$20,J16&lt;$E$20),$A$20,IF(AND(J16&gt;=$D$21,J16&lt;$E$21),$A$21,IF(AND(J16&gt;=$D$22,J16&lt;$E$22),$A$22,IF(AND(J16&gt;=$D$23,J16&lt;$E$23),$A$23,IF(AND(J16&gt;=$D$24,J16&lt;$E$24),$A$24,IF(AND(J16&gt;=$D$25,J16&lt;$E$25),$A$25,IF(AND(J16&gt;=$D$26,J16&lt;$E$26),$A$26,IF(AND(J16&gt;=$D$27,J16&lt;$E$27),$A$27,IF(AND(J16&gt;=$D$28,J16&lt;$E$28),$A$28,IF(AND(J16&gt;=$D$29,J16&lt;$E$29),$A$29,IF(AND(J16&gt;=$D$30,J16&lt;$E$30),$A$30,IF(AND(J16&gt;=$D$31,J16&lt;$E$31),$A$31,IF(AND(J16&gt;=$D$32,J16&lt;$E$32),$A$32,IF(AND(J16&gt;=$D$33,J16&lt;$E$33),$A$33,IF(AND(J16&gt;=$D$34,J16&lt;$E$34),$A$34,IF(AND(J16&gt;=$D$35,J16&lt;$E$35),$A$35,IF(AND(J16&gt;=$D$36,J16&lt;$E$36),$A$36,IF(AND(J16&gt;=$D$37,J16&lt;$E$37),$A$37,IF((J16&gt;=86400),"+24h",IF((J16&gt;=3),IF(TEXT(J16/86400,"h")="0","",TEXT(J16/86400,"h")&amp;"h") &amp; IF(TEXT(J16/86400,"m")="0","",TEXT(J16/86400,"m")&amp;"'") &amp; IF(TEXT(J16/86400,"s")="0","",TEXT(J16/86400,"s")&amp;"''"),UNKLAR))))))))))))))))))))))))))))))))))))))</f>
        <v>26''</v>
      </c>
      <c r="L16" s="55">
        <f t="shared" si="6"/>
        <v>819.2</v>
      </c>
      <c r="M16" s="32" t="str">
        <f>IF(AND(L16&gt;=$D$2,L16&lt;$E$2),$A$2,IF(AND(L16&gt;=$D$3,L16&lt;$E$3),$A$3,IF(AND(L16&gt;=$D$4,L16&lt;$E$4),$A$4,IF(AND(L16&gt;=$D$5,L16&lt;$E$5),$A$5,IF(AND(L16&gt;=$D$6,L16&lt;$E$6),$A$6,IF(AND(L16&gt;=$D$7,L16&lt;$E$7),$A$7,IF(AND(L16&gt;=$D$8,L16&lt;$E$8),$A$8,IF(AND(L16&gt;=$D$9,L16&lt;$E$9),$A$9,IF(AND(L16&gt;=$D$10,L16&lt;$E$10),$A$10,IF(AND(L16&gt;=$D$11,L16&lt;$E$11),$A$11,IF(AND(L16&gt;=$D$12,L16&lt;$E$12),$A$12,IF(AND(L16&gt;=$D$13,L16&lt;$E$13),$A$13,IF(AND(L16&gt;=$D$14,L16&lt;$E$14),$A$14,IF(AND(L16&gt;=$D$15,L16&lt;$E$15),$A$15,IF(AND(L16&gt;=$D$16,L16&lt;$E$16),$A$16,IF(AND(L16&gt;=$D$17,L16&lt;$E$17),$A$17,IF(AND(L16&gt;=$D$18,L16&lt;$E$18),$A$18,IF(AND(L16&gt;=$D$19,L16&lt;$E$19),$A$19,IF(AND(L16&gt;=$D$20,L16&lt;$E$20),$A$20,IF(AND(L16&gt;=$D$21,L16&lt;$E$21),$A$21,IF(AND(L16&gt;=$D$22,L16&lt;$E$22),$A$22,IF(AND(L16&gt;=$D$23,L16&lt;$E$23),$A$23,IF(AND(L16&gt;=$D$24,L16&lt;$E$24),$A$24,IF(AND(L16&gt;=$D$25,L16&lt;$E$25),$A$25,IF(AND(L16&gt;=$D$26,L16&lt;$E$26),$A$26,IF(AND(L16&gt;=$D$27,L16&lt;$E$27),$A$27,IF(AND(L16&gt;=$D$28,L16&lt;$E$28),$A$28,IF(AND(L16&gt;=$D$29,L16&lt;$E$29),$A$29,IF(AND(L16&gt;=$D$30,L16&lt;$E$30),$A$30,IF(AND(L16&gt;=$D$31,L16&lt;$E$31),$A$31,IF(AND(L16&gt;=$D$32,L16&lt;$E$32),$A$32,IF(AND(L16&gt;=$D$33,L16&lt;$E$33),$A$33,IF(AND(L16&gt;=$D$34,L16&lt;$E$34),$A$34,IF(AND(L16&gt;=$D$35,L16&lt;$E$35),$A$35,IF(AND(L16&gt;=$D$36,L16&lt;$E$36),$A$36,IF(AND(L16&gt;=$D$37,L16&lt;$E$37),$A$37,IF((L16&gt;=86400),"+24h",IF((L16&gt;=3),IF(TEXT(L16/86400,"h")="0","",TEXT(L16/86400,"h")&amp;"h") &amp; IF(TEXT(L16/86400,"m")="0","",TEXT(L16/86400,"m")&amp;"'") &amp; IF(TEXT(L16/86400,"s")="0","",TEXT(L16/86400,"s")&amp;"''"),UNKLAR))))))))))))))))))))))))))))))))))))))</f>
        <v>13'39''</v>
      </c>
      <c r="N16" s="55">
        <f t="shared" si="7"/>
        <v>0.2</v>
      </c>
      <c r="O16" s="41" t="str">
        <f>IF(AND(N16&gt;=$D$2,N16&lt;$E$2),$A$2,IF(AND(N16&gt;=$D$3,N16&lt;$E$3),$A$3,IF(AND(N16&gt;=$D$4,N16&lt;$E$4),$A$4,IF(AND(N16&gt;=$D$5,N16&lt;$E$5),$A$5,IF(AND(N16&gt;=$D$6,N16&lt;$E$6),$A$6,IF(AND(N16&gt;=$D$7,N16&lt;$E$7),$A$7,IF(AND(N16&gt;=$D$8,N16&lt;$E$8),$A$8,IF(AND(N16&gt;=$D$9,N16&lt;$E$9),$A$9,IF(AND(N16&gt;=$D$10,N16&lt;$E$10),$A$10,IF(AND(N16&gt;=$D$11,N16&lt;$E$11),$A$11,IF(AND(N16&gt;=$D$12,N16&lt;$E$12),$A$12,IF(AND(N16&gt;=$D$13,N16&lt;$E$13),$A$13,IF(AND(N16&gt;=$D$14,N16&lt;$E$14),$A$14,IF(AND(N16&gt;=$D$15,N16&lt;$E$15),$A$15,IF(AND(N16&gt;=$D$16,N16&lt;$E$16),$A$16,IF(AND(N16&gt;=$D$17,N16&lt;$E$17),$A$17,IF(AND(N16&gt;=$D$18,N16&lt;$E$18),$A$18,IF(AND(N16&gt;=$D$19,N16&lt;$E$19),$A$19,IF(AND(N16&gt;=$D$20,N16&lt;$E$20),$A$20,IF(AND(N16&gt;=$D$21,N16&lt;$E$21),$A$21,IF(AND(N16&gt;=$D$22,N16&lt;$E$22),$A$22,IF(AND(N16&gt;=$D$23,N16&lt;$E$23),$A$23,IF(AND(N16&gt;=$D$24,N16&lt;$E$24),$A$24,IF(AND(N16&gt;=$D$25,N16&lt;$E$25),$A$25,IF(AND(N16&gt;=$D$26,N16&lt;$E$26),$A$26,IF(AND(N16&gt;=$D$27,N16&lt;$E$27),$A$27,IF(AND(N16&gt;=$D$28,N16&lt;$E$28),$A$28,IF(AND(N16&gt;=$D$29,N16&lt;$E$29),$A$29,IF(AND(N16&gt;=$D$30,N16&lt;$E$30),$A$30,IF(AND(N16&gt;=$D$31,N16&lt;$E$31),$A$31,IF(AND(N16&gt;=$D$32,N16&lt;$E$32),$A$32,IF(AND(N16&gt;=$D$33,N16&lt;$E$33),$A$33,IF(AND(N16&gt;=$D$34,N16&lt;$E$34),$A$34,IF(AND(N16&gt;=$D$35,N16&lt;$E$35),$A$35,IF(AND(N16&gt;=$D$36,N16&lt;$E$36),$A$36,IF(AND(N16&gt;=$D$37,N16&lt;$E$37),$A$37,IF((N16&gt;=86400),"+24h",IF((N16&gt;=3),IF(TEXT(N16/86400,"h")="0","",TEXT(N16/86400,"h")&amp;"h") &amp; IF(TEXT(N16/86400,"m")="0","",TEXT(N16/86400,"m")&amp;"'") &amp; IF(TEXT(N16/86400,"s")="0","",TEXT(N16/86400,"s")&amp;"''"),UNKLAR))))))))))))))))))))))))))))))))))))))</f>
        <v>5</v>
      </c>
      <c r="P16" s="55">
        <f t="shared" si="8"/>
        <v>1.6</v>
      </c>
      <c r="Q16" s="41" t="str">
        <f>IF(AND(P16&gt;=$D$2,P16&lt;$E$2),$A$2,IF(AND(P16&gt;=$D$3,P16&lt;$E$3),$A$3,IF(AND(P16&gt;=$D$4,P16&lt;$E$4),$A$4,IF(AND(P16&gt;=$D$5,P16&lt;$E$5),$A$5,IF(AND(P16&gt;=$D$6,P16&lt;$E$6),$A$6,IF(AND(P16&gt;=$D$7,P16&lt;$E$7),$A$7,IF(AND(P16&gt;=$D$8,P16&lt;$E$8),$A$8,IF(AND(P16&gt;=$D$9,P16&lt;$E$9),$A$9,IF(AND(P16&gt;=$D$10,P16&lt;$E$10),$A$10,IF(AND(P16&gt;=$D$11,P16&lt;$E$11),$A$11,IF(AND(P16&gt;=$D$12,P16&lt;$E$12),$A$12,IF(AND(P16&gt;=$D$13,P16&lt;$E$13),$A$13,IF(AND(P16&gt;=$D$14,P16&lt;$E$14),$A$14,IF(AND(P16&gt;=$D$15,P16&lt;$E$15),$A$15,IF(AND(P16&gt;=$D$16,P16&lt;$E$16),$A$16,IF(AND(P16&gt;=$D$17,P16&lt;$E$17),$A$17,IF(AND(P16&gt;=$D$18,P16&lt;$E$18),$A$18,IF(AND(P16&gt;=$D$19,P16&lt;$E$19),$A$19,IF(AND(P16&gt;=$D$20,P16&lt;$E$20),$A$20,IF(AND(P16&gt;=$D$21,P16&lt;$E$21),$A$21,IF(AND(P16&gt;=$D$22,P16&lt;$E$22),$A$22,IF(AND(P16&gt;=$D$23,P16&lt;$E$23),$A$23,IF(AND(P16&gt;=$D$24,P16&lt;$E$24),$A$24,IF(AND(P16&gt;=$D$25,P16&lt;$E$25),$A$25,IF(AND(P16&gt;=$D$26,P16&lt;$E$26),$A$26,IF(AND(P16&gt;=$D$27,P16&lt;$E$27),$A$27,IF(AND(P16&gt;=$D$28,P16&lt;$E$28),$A$28,IF(AND(P16&gt;=$D$29,P16&lt;$E$29),$A$29,IF(AND(P16&gt;=$D$30,P16&lt;$E$30),$A$30,IF(AND(P16&gt;=$D$31,P16&lt;$E$31),$A$31,IF(AND(P16&gt;=$D$32,P16&lt;$E$32),$A$32,IF(AND(P16&gt;=$D$33,P16&lt;$E$33),$A$33,IF(AND(P16&gt;=$D$34,P16&lt;$E$34),$A$34,IF(AND(P16&gt;=$D$35,P16&lt;$E$35),$A$35,IF(AND(P16&gt;=$D$36,P16&lt;$E$36),$A$36,IF(AND(P16&gt;=$D$37,P16&lt;$E$37),$A$37,IF((P16&gt;=86400),"+24h",IF((P16&gt;=3),IF(TEXT(P16/86400,"h")="0","",TEXT(P16/86400,"h")&amp;"h") &amp; IF(TEXT(P16/86400,"m")="0","",TEXT(P16/86400,"m")&amp;"'") &amp; IF(TEXT(P16/86400,"s")="0","",TEXT(P16/86400,"s")&amp;"''"),UNKLAR))))))))))))))))))))))))))))))))))))))</f>
        <v>1.6"</v>
      </c>
      <c r="R16" s="55">
        <f t="shared" si="9"/>
        <v>25.6</v>
      </c>
      <c r="S16" s="42" t="str">
        <f>IF(AND(R16&gt;=$D$2,R16&lt;$E$2),$A$2,IF(AND(R16&gt;=$D$3,R16&lt;$E$3),$A$3,IF(AND(R16&gt;=$D$4,R16&lt;$E$4),$A$4,IF(AND(R16&gt;=$D$5,R16&lt;$E$5),$A$5,IF(AND(R16&gt;=$D$6,R16&lt;$E$6),$A$6,IF(AND(R16&gt;=$D$7,R16&lt;$E$7),$A$7,IF(AND(R16&gt;=$D$8,R16&lt;$E$8),$A$8,IF(AND(R16&gt;=$D$9,R16&lt;$E$9),$A$9,IF(AND(R16&gt;=$D$10,R16&lt;$E$10),$A$10,IF(AND(R16&gt;=$D$11,R16&lt;$E$11),$A$11,IF(AND(R16&gt;=$D$12,R16&lt;$E$12),$A$12,IF(AND(R16&gt;=$D$13,R16&lt;$E$13),$A$13,IF(AND(R16&gt;=$D$14,R16&lt;$E$14),$A$14,IF(AND(R16&gt;=$D$15,R16&lt;$E$15),$A$15,IF(AND(R16&gt;=$D$16,R16&lt;$E$16),$A$16,IF(AND(R16&gt;=$D$17,R16&lt;$E$17),$A$17,IF(AND(R16&gt;=$D$18,R16&lt;$E$18),$A$18,IF(AND(R16&gt;=$D$19,R16&lt;$E$19),$A$19,IF(AND(R16&gt;=$D$20,R16&lt;$E$20),$A$20,IF(AND(R16&gt;=$D$21,R16&lt;$E$21),$A$21,IF(AND(R16&gt;=$D$22,R16&lt;$E$22),$A$22,IF(AND(R16&gt;=$D$23,R16&lt;$E$23),$A$23,IF(AND(R16&gt;=$D$24,R16&lt;$E$24),$A$24,IF(AND(R16&gt;=$D$25,R16&lt;$E$25),$A$25,IF(AND(R16&gt;=$D$26,R16&lt;$E$26),$A$26,IF(AND(R16&gt;=$D$27,R16&lt;$E$27),$A$27,IF(AND(R16&gt;=$D$28,R16&lt;$E$28),$A$28,IF(AND(R16&gt;=$D$29,R16&lt;$E$29),$A$29,IF(AND(R16&gt;=$D$30,R16&lt;$E$30),$A$30,IF(AND(R16&gt;=$D$31,R16&lt;$E$31),$A$31,IF(AND(R16&gt;=$D$32,R16&lt;$E$32),$A$32,IF(AND(R16&gt;=$D$33,R16&lt;$E$33),$A$33,IF(AND(R16&gt;=$D$34,R16&lt;$E$34),$A$34,IF(AND(R16&gt;=$D$35,R16&lt;$E$35),$A$35,IF(AND(R16&gt;=$D$36,R16&lt;$E$36),$A$36,IF(AND(R16&gt;=$D$37,R16&lt;$E$37),$A$37,IF((R16&gt;=86400),"+24h",IF((R16&gt;=3),IF(TEXT(R16/86400,"h")="0","",TEXT(R16/86400,"h")&amp;"h") &amp; IF(TEXT(R16/86400,"m")="0","",TEXT(R16/86400,"m")&amp;"'") &amp; IF(TEXT(R16/86400,"s")="0","",TEXT(R16/86400,"s")&amp;"''"),UNKLAR))))))))))))))))))))))))))))))))))))))</f>
        <v>26''</v>
      </c>
      <c r="T16" s="51"/>
      <c r="U16" s="13">
        <v>5</v>
      </c>
      <c r="V16" s="12">
        <v>1250</v>
      </c>
      <c r="W16" s="123">
        <v>8</v>
      </c>
      <c r="X16" s="126" t="s">
        <v>75</v>
      </c>
      <c r="Y16" s="131">
        <v>18</v>
      </c>
      <c r="Z16" s="135">
        <v>2.8</v>
      </c>
      <c r="AA16" s="99">
        <f t="shared" si="12"/>
        <v>2.9018571428571431</v>
      </c>
      <c r="AB16" s="133">
        <f t="shared" si="11"/>
        <v>5.8037142857142863</v>
      </c>
      <c r="AC16" s="47"/>
      <c r="AD16" s="17"/>
      <c r="AE16" s="17"/>
      <c r="AF16" s="17"/>
      <c r="AG16" s="18"/>
      <c r="AH16" s="18"/>
    </row>
    <row r="17" spans="1:34" s="2" customFormat="1" ht="9.75" customHeight="1">
      <c r="A17" s="94" t="s">
        <v>27</v>
      </c>
      <c r="B17" s="95" t="s">
        <v>27</v>
      </c>
      <c r="C17" s="83">
        <f t="shared" si="2"/>
        <v>3.3333333333333333E-2</v>
      </c>
      <c r="D17" s="83">
        <f t="shared" ref="D17:D38" si="14">SUM(C16,(C17-C16)/2)</f>
        <v>2.9166666666666667E-2</v>
      </c>
      <c r="E17" s="83">
        <f t="shared" si="13"/>
        <v>3.6656666666666664E-2</v>
      </c>
      <c r="F17" s="83">
        <f t="shared" si="4"/>
        <v>0.26666666666666666</v>
      </c>
      <c r="G17" s="96" t="str">
        <f>IF(AND(F17&gt;=$D$2,F17&lt;$E$2),$A$2,IF(AND(F17&gt;=$D$3,F17&lt;$E$3),$A$3,IF(AND(F17&gt;=$D$4,F17&lt;$E$4),$A$4,IF(AND(F17&gt;=$D$5,F17&lt;$E$5),$A$5,IF(AND(F17&gt;=$D$6,F17&lt;$E$6),$A$6,IF(AND(F17&gt;=$D$7,F17&lt;$E$7),$A$7,IF(AND(F17&gt;=$D$8,F17&lt;$E$8),$A$8,IF(AND(F17&gt;=$D$9,F17&lt;$E$9),$A$9,IF(AND(F17&gt;=$D$10,F17&lt;$E$10),$A$10,IF(AND(F17&gt;=$D$11,F17&lt;$E$11),$A$11,IF(AND(F17&gt;=$D$12,F17&lt;$E$12),$A$12,IF(AND(F17&gt;=$D$13,F17&lt;$E$13),$A$13,IF(AND(F17&gt;=$D$14,F17&lt;$E$14),$A$14,IF(AND(F17&gt;=$D$15,F17&lt;$E$15),$A$15,IF(AND(F17&gt;=$D$16,F17&lt;$E$16),$A$16,IF(AND(F17&gt;=$D$17,F17&lt;$E$17),$A$17,IF(AND(F17&gt;=$D$18,F17&lt;$E$18),$A$18,IF(AND(F17&gt;=$D$19,F17&lt;$E$19),$A$19,IF(AND(F17&gt;=$D$20,F17&lt;$E$20),$A$20,IF(AND(F17&gt;=$D$21,F17&lt;$E$21),$A$21,IF(AND(F17&gt;=$D$22,F17&lt;$E$22),$A$22,IF(AND(F17&gt;=$D$23,F17&lt;$E$23),$A$23,IF(AND(F17&gt;=$D$24,F17&lt;$E$24),$A$24,IF(AND(F17&gt;=$D$25,F17&lt;$E$25),$A$25,IF(AND(F17&gt;=$D$26,F17&lt;$E$26),$A$26,IF(AND(F17&gt;=$D$27,F17&lt;$E$27),$A$27,IF(AND(F17&gt;=$D$28,F17&lt;$E$28),$A$28,IF(AND(F17&gt;=$D$29,F17&lt;$E$29),$A$29,IF(AND(F17&gt;=$D$30,F17&lt;$E$30),$A$30,IF(AND(F17&gt;=$D$31,F17&lt;$E$31),$A$31,IF(AND(F17&gt;=$D$32,F17&lt;$E$32),$A$32,IF(AND(F17&gt;=$D$33,F17&lt;$E$33),$A$33,IF(AND(F17&gt;=$D$34,F17&lt;$E$34),$A$34,IF(AND(F17&gt;=$D$35,F17&lt;$E$35),$A$35,IF(AND(F17&gt;=$D$36,F17&lt;$E$36),$A$36,IF(AND(F17&gt;=$D$37,F17&lt;$E$37),$A$37,IF((F17&gt;=86400),"+24h",IF((F17&gt;=3),IF(TEXT(F17/86400,"h")="0","",TEXT(F17/86400,"h")&amp;"h") &amp; IF(TEXT(F17/86400,"m")="0","",TEXT(F17/86400,"m")&amp;"'") &amp; IF(TEXT(F17/86400,"s")="0","",TEXT(F17/86400,"s")&amp;"''"),UNKLAR))))))))))))))))))))))))))))))))))))))</f>
        <v>4</v>
      </c>
      <c r="H17" s="86">
        <f t="shared" si="1"/>
        <v>2.1333333333333333</v>
      </c>
      <c r="I17" s="97" t="str">
        <f>IF(AND(H17&gt;=$D$2,H17&lt;$E$2),$A$2,IF(AND(H17&gt;=$D$3,H17&lt;$E$3),$A$3,IF(AND(H17&gt;=$D$4,H17&lt;$E$4),$A$4,IF(AND(H17&gt;=$D$5,H17&lt;$E$5),$A$5,IF(AND(H17&gt;=$D$6,H17&lt;$E$6),$A$6,IF(AND(H17&gt;=$D$7,H17&lt;$E$7),$A$7,IF(AND(H17&gt;=$D$8,H17&lt;$E$8),$A$8,IF(AND(H17&gt;=$D$9,H17&lt;$E$9),$A$9,IF(AND(H17&gt;=$D$10,H17&lt;$E$10),$A$10,IF(AND(H17&gt;=$D$11,H17&lt;$E$11),$A$11,IF(AND(H17&gt;=$D$12,H17&lt;$E$12),$A$12,IF(AND(H17&gt;=$D$13,H17&lt;$E$13),$A$13,IF(AND(H17&gt;=$D$14,H17&lt;$E$14),$A$14,IF(AND(H17&gt;=$D$15,H17&lt;$E$15),$A$15,IF(AND(H17&gt;=$D$16,H17&lt;$E$16),$A$16,IF(AND(H17&gt;=$D$17,H17&lt;$E$17),$A$17,IF(AND(H17&gt;=$D$18,H17&lt;$E$18),$A$18,IF(AND(H17&gt;=$D$19,H17&lt;$E$19),$A$19,IF(AND(H17&gt;=$D$20,H17&lt;$E$20),$A$20,IF(AND(H17&gt;=$D$21,H17&lt;$E$21),$A$21,IF(AND(H17&gt;=$D$22,H17&lt;$E$22),$A$22,IF(AND(H17&gt;=$D$23,H17&lt;$E$23),$A$23,IF(AND(H17&gt;=$D$24,H17&lt;$E$24),$A$24,IF(AND(H17&gt;=$D$25,H17&lt;$E$25),$A$25,IF(AND(H17&gt;=$D$26,H17&lt;$E$26),$A$26,IF(AND(H17&gt;=$D$27,H17&lt;$E$27),$A$27,IF(AND(H17&gt;=$D$28,H17&lt;$E$28),$A$28,IF(AND(H17&gt;=$D$29,H17&lt;$E$29),$A$29,IF(AND(H17&gt;=$D$30,H17&lt;$E$30),$A$30,IF(AND(H17&gt;=$D$31,H17&lt;$E$31),$A$31,IF(AND(H17&gt;=$D$32,H17&lt;$E$32),$A$32,IF(AND(H17&gt;=$D$33,H17&lt;$E$33),$A$33,IF(AND(H17&gt;=$D$34,H17&lt;$E$34),$A$34,IF(AND(H17&gt;=$D$35,H17&lt;$E$35),$A$35,IF(AND(H17&gt;=$D$36,H17&lt;$E$36),$A$36,IF(AND(H17&gt;=$D$37,H17&lt;$E$37),$A$37,IF((H17&gt;=86400),"+24h",IF((H17&gt;=3),IF(TEXT(H17/86400,"h")="0","",TEXT(H17/86400,"h")&amp;"h") &amp; IF(TEXT(H17/86400,"m")="0","",TEXT(H17/86400,"m")&amp;"'") &amp; IF(TEXT(H17/86400,"s")="0","",TEXT(H17/86400,"s")&amp;"''"),UNKLAR))))))))))))))))))))))))))))))))))))))</f>
        <v>2"</v>
      </c>
      <c r="J17" s="86">
        <f t="shared" si="5"/>
        <v>34.133333333333333</v>
      </c>
      <c r="K17" s="96" t="str">
        <f>IF(AND(J17&gt;=$D$2,J17&lt;$E$2),$A$2,IF(AND(J17&gt;=$D$3,J17&lt;$E$3),$A$3,IF(AND(J17&gt;=$D$4,J17&lt;$E$4),$A$4,IF(AND(J17&gt;=$D$5,J17&lt;$E$5),$A$5,IF(AND(J17&gt;=$D$6,J17&lt;$E$6),$A$6,IF(AND(J17&gt;=$D$7,J17&lt;$E$7),$A$7,IF(AND(J17&gt;=$D$8,J17&lt;$E$8),$A$8,IF(AND(J17&gt;=$D$9,J17&lt;$E$9),$A$9,IF(AND(J17&gt;=$D$10,J17&lt;$E$10),$A$10,IF(AND(J17&gt;=$D$11,J17&lt;$E$11),$A$11,IF(AND(J17&gt;=$D$12,J17&lt;$E$12),$A$12,IF(AND(J17&gt;=$D$13,J17&lt;$E$13),$A$13,IF(AND(J17&gt;=$D$14,J17&lt;$E$14),$A$14,IF(AND(J17&gt;=$D$15,J17&lt;$E$15),$A$15,IF(AND(J17&gt;=$D$16,J17&lt;$E$16),$A$16,IF(AND(J17&gt;=$D$17,J17&lt;$E$17),$A$17,IF(AND(J17&gt;=$D$18,J17&lt;$E$18),$A$18,IF(AND(J17&gt;=$D$19,J17&lt;$E$19),$A$19,IF(AND(J17&gt;=$D$20,J17&lt;$E$20),$A$20,IF(AND(J17&gt;=$D$21,J17&lt;$E$21),$A$21,IF(AND(J17&gt;=$D$22,J17&lt;$E$22),$A$22,IF(AND(J17&gt;=$D$23,J17&lt;$E$23),$A$23,IF(AND(J17&gt;=$D$24,J17&lt;$E$24),$A$24,IF(AND(J17&gt;=$D$25,J17&lt;$E$25),$A$25,IF(AND(J17&gt;=$D$26,J17&lt;$E$26),$A$26,IF(AND(J17&gt;=$D$27,J17&lt;$E$27),$A$27,IF(AND(J17&gt;=$D$28,J17&lt;$E$28),$A$28,IF(AND(J17&gt;=$D$29,J17&lt;$E$29),$A$29,IF(AND(J17&gt;=$D$30,J17&lt;$E$30),$A$30,IF(AND(J17&gt;=$D$31,J17&lt;$E$31),$A$31,IF(AND(J17&gt;=$D$32,J17&lt;$E$32),$A$32,IF(AND(J17&gt;=$D$33,J17&lt;$E$33),$A$33,IF(AND(J17&gt;=$D$34,J17&lt;$E$34),$A$34,IF(AND(J17&gt;=$D$35,J17&lt;$E$35),$A$35,IF(AND(J17&gt;=$D$36,J17&lt;$E$36),$A$36,IF(AND(J17&gt;=$D$37,J17&lt;$E$37),$A$37,IF((J17&gt;=86400),"+24h",IF((J17&gt;=3),IF(TEXT(J17/86400,"h")="0","",TEXT(J17/86400,"h")&amp;"h") &amp; IF(TEXT(J17/86400,"m")="0","",TEXT(J17/86400,"m")&amp;"'") &amp; IF(TEXT(J17/86400,"s")="0","",TEXT(J17/86400,"s")&amp;"''"),UNKLAR))))))))))))))))))))))))))))))))))))))</f>
        <v>34''</v>
      </c>
      <c r="L17" s="83">
        <f t="shared" si="6"/>
        <v>1092.2666666666667</v>
      </c>
      <c r="M17" s="98" t="str">
        <f>IF(AND(L17&gt;=$D$2,L17&lt;$E$2),$A$2,IF(AND(L17&gt;=$D$3,L17&lt;$E$3),$A$3,IF(AND(L17&gt;=$D$4,L17&lt;$E$4),$A$4,IF(AND(L17&gt;=$D$5,L17&lt;$E$5),$A$5,IF(AND(L17&gt;=$D$6,L17&lt;$E$6),$A$6,IF(AND(L17&gt;=$D$7,L17&lt;$E$7),$A$7,IF(AND(L17&gt;=$D$8,L17&lt;$E$8),$A$8,IF(AND(L17&gt;=$D$9,L17&lt;$E$9),$A$9,IF(AND(L17&gt;=$D$10,L17&lt;$E$10),$A$10,IF(AND(L17&gt;=$D$11,L17&lt;$E$11),$A$11,IF(AND(L17&gt;=$D$12,L17&lt;$E$12),$A$12,IF(AND(L17&gt;=$D$13,L17&lt;$E$13),$A$13,IF(AND(L17&gt;=$D$14,L17&lt;$E$14),$A$14,IF(AND(L17&gt;=$D$15,L17&lt;$E$15),$A$15,IF(AND(L17&gt;=$D$16,L17&lt;$E$16),$A$16,IF(AND(L17&gt;=$D$17,L17&lt;$E$17),$A$17,IF(AND(L17&gt;=$D$18,L17&lt;$E$18),$A$18,IF(AND(L17&gt;=$D$19,L17&lt;$E$19),$A$19,IF(AND(L17&gt;=$D$20,L17&lt;$E$20),$A$20,IF(AND(L17&gt;=$D$21,L17&lt;$E$21),$A$21,IF(AND(L17&gt;=$D$22,L17&lt;$E$22),$A$22,IF(AND(L17&gt;=$D$23,L17&lt;$E$23),$A$23,IF(AND(L17&gt;=$D$24,L17&lt;$E$24),$A$24,IF(AND(L17&gt;=$D$25,L17&lt;$E$25),$A$25,IF(AND(L17&gt;=$D$26,L17&lt;$E$26),$A$26,IF(AND(L17&gt;=$D$27,L17&lt;$E$27),$A$27,IF(AND(L17&gt;=$D$28,L17&lt;$E$28),$A$28,IF(AND(L17&gt;=$D$29,L17&lt;$E$29),$A$29,IF(AND(L17&gt;=$D$30,L17&lt;$E$30),$A$30,IF(AND(L17&gt;=$D$31,L17&lt;$E$31),$A$31,IF(AND(L17&gt;=$D$32,L17&lt;$E$32),$A$32,IF(AND(L17&gt;=$D$33,L17&lt;$E$33),$A$33,IF(AND(L17&gt;=$D$34,L17&lt;$E$34),$A$34,IF(AND(L17&gt;=$D$35,L17&lt;$E$35),$A$35,IF(AND(L17&gt;=$D$36,L17&lt;$E$36),$A$36,IF(AND(L17&gt;=$D$37,L17&lt;$E$37),$A$37,IF((L17&gt;=86400),"+24h",IF((L17&gt;=3),IF(TEXT(L17/86400,"h")="0","",TEXT(L17/86400,"h")&amp;"h") &amp; IF(TEXT(L17/86400,"m")="0","",TEXT(L17/86400,"m")&amp;"'") &amp; IF(TEXT(L17/86400,"s")="0","",TEXT(L17/86400,"s")&amp;"''"),UNKLAR))))))))))))))))))))))))))))))))))))))</f>
        <v>18'12''</v>
      </c>
      <c r="N17" s="83">
        <f t="shared" si="7"/>
        <v>0.26666666666666666</v>
      </c>
      <c r="O17" s="99" t="str">
        <f>IF(AND(N17&gt;=$D$2,N17&lt;$E$2),$A$2,IF(AND(N17&gt;=$D$3,N17&lt;$E$3),$A$3,IF(AND(N17&gt;=$D$4,N17&lt;$E$4),$A$4,IF(AND(N17&gt;=$D$5,N17&lt;$E$5),$A$5,IF(AND(N17&gt;=$D$6,N17&lt;$E$6),$A$6,IF(AND(N17&gt;=$D$7,N17&lt;$E$7),$A$7,IF(AND(N17&gt;=$D$8,N17&lt;$E$8),$A$8,IF(AND(N17&gt;=$D$9,N17&lt;$E$9),$A$9,IF(AND(N17&gt;=$D$10,N17&lt;$E$10),$A$10,IF(AND(N17&gt;=$D$11,N17&lt;$E$11),$A$11,IF(AND(N17&gt;=$D$12,N17&lt;$E$12),$A$12,IF(AND(N17&gt;=$D$13,N17&lt;$E$13),$A$13,IF(AND(N17&gt;=$D$14,N17&lt;$E$14),$A$14,IF(AND(N17&gt;=$D$15,N17&lt;$E$15),$A$15,IF(AND(N17&gt;=$D$16,N17&lt;$E$16),$A$16,IF(AND(N17&gt;=$D$17,N17&lt;$E$17),$A$17,IF(AND(N17&gt;=$D$18,N17&lt;$E$18),$A$18,IF(AND(N17&gt;=$D$19,N17&lt;$E$19),$A$19,IF(AND(N17&gt;=$D$20,N17&lt;$E$20),$A$20,IF(AND(N17&gt;=$D$21,N17&lt;$E$21),$A$21,IF(AND(N17&gt;=$D$22,N17&lt;$E$22),$A$22,IF(AND(N17&gt;=$D$23,N17&lt;$E$23),$A$23,IF(AND(N17&gt;=$D$24,N17&lt;$E$24),$A$24,IF(AND(N17&gt;=$D$25,N17&lt;$E$25),$A$25,IF(AND(N17&gt;=$D$26,N17&lt;$E$26),$A$26,IF(AND(N17&gt;=$D$27,N17&lt;$E$27),$A$27,IF(AND(N17&gt;=$D$28,N17&lt;$E$28),$A$28,IF(AND(N17&gt;=$D$29,N17&lt;$E$29),$A$29,IF(AND(N17&gt;=$D$30,N17&lt;$E$30),$A$30,IF(AND(N17&gt;=$D$31,N17&lt;$E$31),$A$31,IF(AND(N17&gt;=$D$32,N17&lt;$E$32),$A$32,IF(AND(N17&gt;=$D$33,N17&lt;$E$33),$A$33,IF(AND(N17&gt;=$D$34,N17&lt;$E$34),$A$34,IF(AND(N17&gt;=$D$35,N17&lt;$E$35),$A$35,IF(AND(N17&gt;=$D$36,N17&lt;$E$36),$A$36,IF(AND(N17&gt;=$D$37,N17&lt;$E$37),$A$37,IF((N17&gt;=86400),"+24h",IF((N17&gt;=3),IF(TEXT(N17/86400,"h")="0","",TEXT(N17/86400,"h")&amp;"h") &amp; IF(TEXT(N17/86400,"m")="0","",TEXT(N17/86400,"m")&amp;"'") &amp; IF(TEXT(N17/86400,"s")="0","",TEXT(N17/86400,"s")&amp;"''"),UNKLAR))))))))))))))))))))))))))))))))))))))</f>
        <v>4</v>
      </c>
      <c r="P17" s="83">
        <f t="shared" si="8"/>
        <v>2.1333333333333333</v>
      </c>
      <c r="Q17" s="100" t="str">
        <f>IF(AND(P17&gt;=$D$2,P17&lt;$E$2),$A$2,IF(AND(P17&gt;=$D$3,P17&lt;$E$3),$A$3,IF(AND(P17&gt;=$D$4,P17&lt;$E$4),$A$4,IF(AND(P17&gt;=$D$5,P17&lt;$E$5),$A$5,IF(AND(P17&gt;=$D$6,P17&lt;$E$6),$A$6,IF(AND(P17&gt;=$D$7,P17&lt;$E$7),$A$7,IF(AND(P17&gt;=$D$8,P17&lt;$E$8),$A$8,IF(AND(P17&gt;=$D$9,P17&lt;$E$9),$A$9,IF(AND(P17&gt;=$D$10,P17&lt;$E$10),$A$10,IF(AND(P17&gt;=$D$11,P17&lt;$E$11),$A$11,IF(AND(P17&gt;=$D$12,P17&lt;$E$12),$A$12,IF(AND(P17&gt;=$D$13,P17&lt;$E$13),$A$13,IF(AND(P17&gt;=$D$14,P17&lt;$E$14),$A$14,IF(AND(P17&gt;=$D$15,P17&lt;$E$15),$A$15,IF(AND(P17&gt;=$D$16,P17&lt;$E$16),$A$16,IF(AND(P17&gt;=$D$17,P17&lt;$E$17),$A$17,IF(AND(P17&gt;=$D$18,P17&lt;$E$18),$A$18,IF(AND(P17&gt;=$D$19,P17&lt;$E$19),$A$19,IF(AND(P17&gt;=$D$20,P17&lt;$E$20),$A$20,IF(AND(P17&gt;=$D$21,P17&lt;$E$21),$A$21,IF(AND(P17&gt;=$D$22,P17&lt;$E$22),$A$22,IF(AND(P17&gt;=$D$23,P17&lt;$E$23),$A$23,IF(AND(P17&gt;=$D$24,P17&lt;$E$24),$A$24,IF(AND(P17&gt;=$D$25,P17&lt;$E$25),$A$25,IF(AND(P17&gt;=$D$26,P17&lt;$E$26),$A$26,IF(AND(P17&gt;=$D$27,P17&lt;$E$27),$A$27,IF(AND(P17&gt;=$D$28,P17&lt;$E$28),$A$28,IF(AND(P17&gt;=$D$29,P17&lt;$E$29),$A$29,IF(AND(P17&gt;=$D$30,P17&lt;$E$30),$A$30,IF(AND(P17&gt;=$D$31,P17&lt;$E$31),$A$31,IF(AND(P17&gt;=$D$32,P17&lt;$E$32),$A$32,IF(AND(P17&gt;=$D$33,P17&lt;$E$33),$A$33,IF(AND(P17&gt;=$D$34,P17&lt;$E$34),$A$34,IF(AND(P17&gt;=$D$35,P17&lt;$E$35),$A$35,IF(AND(P17&gt;=$D$36,P17&lt;$E$36),$A$36,IF(AND(P17&gt;=$D$37,P17&lt;$E$37),$A$37,IF((P17&gt;=86400),"+24h",IF((P17&gt;=3),IF(TEXT(P17/86400,"h")="0","",TEXT(P17/86400,"h")&amp;"h") &amp; IF(TEXT(P17/86400,"m")="0","",TEXT(P17/86400,"m")&amp;"'") &amp; IF(TEXT(P17/86400,"s")="0","",TEXT(P17/86400,"s")&amp;"''"),UNKLAR))))))))))))))))))))))))))))))))))))))</f>
        <v>2"</v>
      </c>
      <c r="R17" s="101">
        <f t="shared" si="9"/>
        <v>34.133333333333333</v>
      </c>
      <c r="S17" s="102" t="str">
        <f>IF(AND(R17&gt;=$D$2,R17&lt;$E$2),$A$2,IF(AND(R17&gt;=$D$3,R17&lt;$E$3),$A$3,IF(AND(R17&gt;=$D$4,R17&lt;$E$4),$A$4,IF(AND(R17&gt;=$D$5,R17&lt;$E$5),$A$5,IF(AND(R17&gt;=$D$6,R17&lt;$E$6),$A$6,IF(AND(R17&gt;=$D$7,R17&lt;$E$7),$A$7,IF(AND(R17&gt;=$D$8,R17&lt;$E$8),$A$8,IF(AND(R17&gt;=$D$9,R17&lt;$E$9),$A$9,IF(AND(R17&gt;=$D$10,R17&lt;$E$10),$A$10,IF(AND(R17&gt;=$D$11,R17&lt;$E$11),$A$11,IF(AND(R17&gt;=$D$12,R17&lt;$E$12),$A$12,IF(AND(R17&gt;=$D$13,R17&lt;$E$13),$A$13,IF(AND(R17&gt;=$D$14,R17&lt;$E$14),$A$14,IF(AND(R17&gt;=$D$15,R17&lt;$E$15),$A$15,IF(AND(R17&gt;=$D$16,R17&lt;$E$16),$A$16,IF(AND(R17&gt;=$D$17,R17&lt;$E$17),$A$17,IF(AND(R17&gt;=$D$18,R17&lt;$E$18),$A$18,IF(AND(R17&gt;=$D$19,R17&lt;$E$19),$A$19,IF(AND(R17&gt;=$D$20,R17&lt;$E$20),$A$20,IF(AND(R17&gt;=$D$21,R17&lt;$E$21),$A$21,IF(AND(R17&gt;=$D$22,R17&lt;$E$22),$A$22,IF(AND(R17&gt;=$D$23,R17&lt;$E$23),$A$23,IF(AND(R17&gt;=$D$24,R17&lt;$E$24),$A$24,IF(AND(R17&gt;=$D$25,R17&lt;$E$25),$A$25,IF(AND(R17&gt;=$D$26,R17&lt;$E$26),$A$26,IF(AND(R17&gt;=$D$27,R17&lt;$E$27),$A$27,IF(AND(R17&gt;=$D$28,R17&lt;$E$28),$A$28,IF(AND(R17&gt;=$D$29,R17&lt;$E$29),$A$29,IF(AND(R17&gt;=$D$30,R17&lt;$E$30),$A$30,IF(AND(R17&gt;=$D$31,R17&lt;$E$31),$A$31,IF(AND(R17&gt;=$D$32,R17&lt;$E$32),$A$32,IF(AND(R17&gt;=$D$33,R17&lt;$E$33),$A$33,IF(AND(R17&gt;=$D$34,R17&lt;$E$34),$A$34,IF(AND(R17&gt;=$D$35,R17&lt;$E$35),$A$35,IF(AND(R17&gt;=$D$36,R17&lt;$E$36),$A$36,IF(AND(R17&gt;=$D$37,R17&lt;$E$37),$A$37,IF((R17&gt;=86400),"+24h",IF((R17&gt;=3),IF(TEXT(R17/86400,"h")="0","",TEXT(R17/86400,"h")&amp;"h") &amp; IF(TEXT(R17/86400,"m")="0","",TEXT(R17/86400,"m")&amp;"'") &amp; IF(TEXT(R17/86400,"s")="0","",TEXT(R17/86400,"s")&amp;"''"),UNKLAR))))))))))))))))))))))))))))))))))))))</f>
        <v>34''</v>
      </c>
      <c r="T17" s="51"/>
      <c r="U17" s="117">
        <v>5.6</v>
      </c>
      <c r="V17" s="118">
        <v>1000</v>
      </c>
      <c r="W17" s="72">
        <v>10</v>
      </c>
      <c r="X17" s="20" t="s">
        <v>82</v>
      </c>
      <c r="Y17" s="73">
        <v>18</v>
      </c>
      <c r="Z17" s="27">
        <v>8</v>
      </c>
      <c r="AA17" s="41">
        <f t="shared" si="12"/>
        <v>1.0215000000000001</v>
      </c>
      <c r="AB17" s="21">
        <f t="shared" si="11"/>
        <v>2.0430000000000001</v>
      </c>
      <c r="AC17" s="47"/>
      <c r="AD17" s="17"/>
      <c r="AE17" s="17"/>
      <c r="AF17" s="17"/>
      <c r="AG17" s="18"/>
      <c r="AH17" s="18"/>
    </row>
    <row r="18" spans="1:34" s="2" customFormat="1" ht="9.75" customHeight="1">
      <c r="A18" s="70" t="s">
        <v>26</v>
      </c>
      <c r="B18" s="56" t="s">
        <v>26</v>
      </c>
      <c r="C18" s="55">
        <f t="shared" si="2"/>
        <v>0.04</v>
      </c>
      <c r="D18" s="55">
        <f t="shared" si="14"/>
        <v>3.6666666666666667E-2</v>
      </c>
      <c r="E18" s="55">
        <f t="shared" si="13"/>
        <v>4.4989999999999995E-2</v>
      </c>
      <c r="F18" s="55">
        <f t="shared" si="4"/>
        <v>0.32</v>
      </c>
      <c r="G18" s="76" t="str">
        <f>IF(AND(F18&gt;=$D$2,F18&lt;$E$2),$A$2,IF(AND(F18&gt;=$D$3,F18&lt;$E$3),$A$3,IF(AND(F18&gt;=$D$4,F18&lt;$E$4),$A$4,IF(AND(F18&gt;=$D$5,F18&lt;$E$5),$A$5,IF(AND(F18&gt;=$D$6,F18&lt;$E$6),$A$6,IF(AND(F18&gt;=$D$7,F18&lt;$E$7),$A$7,IF(AND(F18&gt;=$D$8,F18&lt;$E$8),$A$8,IF(AND(F18&gt;=$D$9,F18&lt;$E$9),$A$9,IF(AND(F18&gt;=$D$10,F18&lt;$E$10),$A$10,IF(AND(F18&gt;=$D$11,F18&lt;$E$11),$A$11,IF(AND(F18&gt;=$D$12,F18&lt;$E$12),$A$12,IF(AND(F18&gt;=$D$13,F18&lt;$E$13),$A$13,IF(AND(F18&gt;=$D$14,F18&lt;$E$14),$A$14,IF(AND(F18&gt;=$D$15,F18&lt;$E$15),$A$15,IF(AND(F18&gt;=$D$16,F18&lt;$E$16),$A$16,IF(AND(F18&gt;=$D$17,F18&lt;$E$17),$A$17,IF(AND(F18&gt;=$D$18,F18&lt;$E$18),$A$18,IF(AND(F18&gt;=$D$19,F18&lt;$E$19),$A$19,IF(AND(F18&gt;=$D$20,F18&lt;$E$20),$A$20,IF(AND(F18&gt;=$D$21,F18&lt;$E$21),$A$21,IF(AND(F18&gt;=$D$22,F18&lt;$E$22),$A$22,IF(AND(F18&gt;=$D$23,F18&lt;$E$23),$A$23,IF(AND(F18&gt;=$D$24,F18&lt;$E$24),$A$24,IF(AND(F18&gt;=$D$25,F18&lt;$E$25),$A$25,IF(AND(F18&gt;=$D$26,F18&lt;$E$26),$A$26,IF(AND(F18&gt;=$D$27,F18&lt;$E$27),$A$27,IF(AND(F18&gt;=$D$28,F18&lt;$E$28),$A$28,IF(AND(F18&gt;=$D$29,F18&lt;$E$29),$A$29,IF(AND(F18&gt;=$D$30,F18&lt;$E$30),$A$30,IF(AND(F18&gt;=$D$31,F18&lt;$E$31),$A$31,IF(AND(F18&gt;=$D$32,F18&lt;$E$32),$A$32,IF(AND(F18&gt;=$D$33,F18&lt;$E$33),$A$33,IF(AND(F18&gt;=$D$34,F18&lt;$E$34),$A$34,IF(AND(F18&gt;=$D$35,F18&lt;$E$35),$A$35,IF(AND(F18&gt;=$D$36,F18&lt;$E$36),$A$36,IF(AND(F18&gt;=$D$37,F18&lt;$E$37),$A$37,IF((F18&gt;=86400),"+24h",IF((F18&gt;=3),IF(TEXT(F18/86400,"h")="0","",TEXT(F18/86400,"h")&amp;"h") &amp; IF(TEXT(F18/86400,"m")="0","",TEXT(F18/86400,"m")&amp;"'") &amp; IF(TEXT(F18/86400,"s")="0","",TEXT(F18/86400,"s")&amp;"''"),UNKLAR))))))))))))))))))))))))))))))))))))))</f>
        <v>3</v>
      </c>
      <c r="H18" s="80">
        <f t="shared" si="1"/>
        <v>2.56</v>
      </c>
      <c r="I18" s="79" t="str">
        <f>IF(AND(H18&gt;=$D$2,H18&lt;$E$2),$A$2,IF(AND(H18&gt;=$D$3,H18&lt;$E$3),$A$3,IF(AND(H18&gt;=$D$4,H18&lt;$E$4),$A$4,IF(AND(H18&gt;=$D$5,H18&lt;$E$5),$A$5,IF(AND(H18&gt;=$D$6,H18&lt;$E$6),$A$6,IF(AND(H18&gt;=$D$7,H18&lt;$E$7),$A$7,IF(AND(H18&gt;=$D$8,H18&lt;$E$8),$A$8,IF(AND(H18&gt;=$D$9,H18&lt;$E$9),$A$9,IF(AND(H18&gt;=$D$10,H18&lt;$E$10),$A$10,IF(AND(H18&gt;=$D$11,H18&lt;$E$11),$A$11,IF(AND(H18&gt;=$D$12,H18&lt;$E$12),$A$12,IF(AND(H18&gt;=$D$13,H18&lt;$E$13),$A$13,IF(AND(H18&gt;=$D$14,H18&lt;$E$14),$A$14,IF(AND(H18&gt;=$D$15,H18&lt;$E$15),$A$15,IF(AND(H18&gt;=$D$16,H18&lt;$E$16),$A$16,IF(AND(H18&gt;=$D$17,H18&lt;$E$17),$A$17,IF(AND(H18&gt;=$D$18,H18&lt;$E$18),$A$18,IF(AND(H18&gt;=$D$19,H18&lt;$E$19),$A$19,IF(AND(H18&gt;=$D$20,H18&lt;$E$20),$A$20,IF(AND(H18&gt;=$D$21,H18&lt;$E$21),$A$21,IF(AND(H18&gt;=$D$22,H18&lt;$E$22),$A$22,IF(AND(H18&gt;=$D$23,H18&lt;$E$23),$A$23,IF(AND(H18&gt;=$D$24,H18&lt;$E$24),$A$24,IF(AND(H18&gt;=$D$25,H18&lt;$E$25),$A$25,IF(AND(H18&gt;=$D$26,H18&lt;$E$26),$A$26,IF(AND(H18&gt;=$D$27,H18&lt;$E$27),$A$27,IF(AND(H18&gt;=$D$28,H18&lt;$E$28),$A$28,IF(AND(H18&gt;=$D$29,H18&lt;$E$29),$A$29,IF(AND(H18&gt;=$D$30,H18&lt;$E$30),$A$30,IF(AND(H18&gt;=$D$31,H18&lt;$E$31),$A$31,IF(AND(H18&gt;=$D$32,H18&lt;$E$32),$A$32,IF(AND(H18&gt;=$D$33,H18&lt;$E$33),$A$33,IF(AND(H18&gt;=$D$34,H18&lt;$E$34),$A$34,IF(AND(H18&gt;=$D$35,H18&lt;$E$35),$A$35,IF(AND(H18&gt;=$D$36,H18&lt;$E$36),$A$36,IF(AND(H18&gt;=$D$37,H18&lt;$E$37),$A$37,IF((H18&gt;=86400),"+24h",IF((H18&gt;=3),IF(TEXT(H18/86400,"h")="0","",TEXT(H18/86400,"h")&amp;"h") &amp; IF(TEXT(H18/86400,"m")="0","",TEXT(H18/86400,"m")&amp;"'") &amp; IF(TEXT(H18/86400,"s")="0","",TEXT(H18/86400,"s")&amp;"''"),UNKLAR))))))))))))))))))))))))))))))))))))))</f>
        <v>2.5"</v>
      </c>
      <c r="J18" s="80">
        <f t="shared" si="5"/>
        <v>40.96</v>
      </c>
      <c r="K18" s="76" t="str">
        <f>IF(AND(J18&gt;=$D$2,J18&lt;$E$2),$A$2,IF(AND(J18&gt;=$D$3,J18&lt;$E$3),$A$3,IF(AND(J18&gt;=$D$4,J18&lt;$E$4),$A$4,IF(AND(J18&gt;=$D$5,J18&lt;$E$5),$A$5,IF(AND(J18&gt;=$D$6,J18&lt;$E$6),$A$6,IF(AND(J18&gt;=$D$7,J18&lt;$E$7),$A$7,IF(AND(J18&gt;=$D$8,J18&lt;$E$8),$A$8,IF(AND(J18&gt;=$D$9,J18&lt;$E$9),$A$9,IF(AND(J18&gt;=$D$10,J18&lt;$E$10),$A$10,IF(AND(J18&gt;=$D$11,J18&lt;$E$11),$A$11,IF(AND(J18&gt;=$D$12,J18&lt;$E$12),$A$12,IF(AND(J18&gt;=$D$13,J18&lt;$E$13),$A$13,IF(AND(J18&gt;=$D$14,J18&lt;$E$14),$A$14,IF(AND(J18&gt;=$D$15,J18&lt;$E$15),$A$15,IF(AND(J18&gt;=$D$16,J18&lt;$E$16),$A$16,IF(AND(J18&gt;=$D$17,J18&lt;$E$17),$A$17,IF(AND(J18&gt;=$D$18,J18&lt;$E$18),$A$18,IF(AND(J18&gt;=$D$19,J18&lt;$E$19),$A$19,IF(AND(J18&gt;=$D$20,J18&lt;$E$20),$A$20,IF(AND(J18&gt;=$D$21,J18&lt;$E$21),$A$21,IF(AND(J18&gt;=$D$22,J18&lt;$E$22),$A$22,IF(AND(J18&gt;=$D$23,J18&lt;$E$23),$A$23,IF(AND(J18&gt;=$D$24,J18&lt;$E$24),$A$24,IF(AND(J18&gt;=$D$25,J18&lt;$E$25),$A$25,IF(AND(J18&gt;=$D$26,J18&lt;$E$26),$A$26,IF(AND(J18&gt;=$D$27,J18&lt;$E$27),$A$27,IF(AND(J18&gt;=$D$28,J18&lt;$E$28),$A$28,IF(AND(J18&gt;=$D$29,J18&lt;$E$29),$A$29,IF(AND(J18&gt;=$D$30,J18&lt;$E$30),$A$30,IF(AND(J18&gt;=$D$31,J18&lt;$E$31),$A$31,IF(AND(J18&gt;=$D$32,J18&lt;$E$32),$A$32,IF(AND(J18&gt;=$D$33,J18&lt;$E$33),$A$33,IF(AND(J18&gt;=$D$34,J18&lt;$E$34),$A$34,IF(AND(J18&gt;=$D$35,J18&lt;$E$35),$A$35,IF(AND(J18&gt;=$D$36,J18&lt;$E$36),$A$36,IF(AND(J18&gt;=$D$37,J18&lt;$E$37),$A$37,IF((J18&gt;=86400),"+24h",IF((J18&gt;=3),IF(TEXT(J18/86400,"h")="0","",TEXT(J18/86400,"h")&amp;"h") &amp; IF(TEXT(J18/86400,"m")="0","",TEXT(J18/86400,"m")&amp;"'") &amp; IF(TEXT(J18/86400,"s")="0","",TEXT(J18/86400,"s")&amp;"''"),UNKLAR))))))))))))))))))))))))))))))))))))))</f>
        <v>41''</v>
      </c>
      <c r="L18" s="55">
        <f t="shared" si="6"/>
        <v>1310.72</v>
      </c>
      <c r="M18" s="32" t="str">
        <f>IF(AND(L18&gt;=$D$2,L18&lt;$E$2),$A$2,IF(AND(L18&gt;=$D$3,L18&lt;$E$3),$A$3,IF(AND(L18&gt;=$D$4,L18&lt;$E$4),$A$4,IF(AND(L18&gt;=$D$5,L18&lt;$E$5),$A$5,IF(AND(L18&gt;=$D$6,L18&lt;$E$6),$A$6,IF(AND(L18&gt;=$D$7,L18&lt;$E$7),$A$7,IF(AND(L18&gt;=$D$8,L18&lt;$E$8),$A$8,IF(AND(L18&gt;=$D$9,L18&lt;$E$9),$A$9,IF(AND(L18&gt;=$D$10,L18&lt;$E$10),$A$10,IF(AND(L18&gt;=$D$11,L18&lt;$E$11),$A$11,IF(AND(L18&gt;=$D$12,L18&lt;$E$12),$A$12,IF(AND(L18&gt;=$D$13,L18&lt;$E$13),$A$13,IF(AND(L18&gt;=$D$14,L18&lt;$E$14),$A$14,IF(AND(L18&gt;=$D$15,L18&lt;$E$15),$A$15,IF(AND(L18&gt;=$D$16,L18&lt;$E$16),$A$16,IF(AND(L18&gt;=$D$17,L18&lt;$E$17),$A$17,IF(AND(L18&gt;=$D$18,L18&lt;$E$18),$A$18,IF(AND(L18&gt;=$D$19,L18&lt;$E$19),$A$19,IF(AND(L18&gt;=$D$20,L18&lt;$E$20),$A$20,IF(AND(L18&gt;=$D$21,L18&lt;$E$21),$A$21,IF(AND(L18&gt;=$D$22,L18&lt;$E$22),$A$22,IF(AND(L18&gt;=$D$23,L18&lt;$E$23),$A$23,IF(AND(L18&gt;=$D$24,L18&lt;$E$24),$A$24,IF(AND(L18&gt;=$D$25,L18&lt;$E$25),$A$25,IF(AND(L18&gt;=$D$26,L18&lt;$E$26),$A$26,IF(AND(L18&gt;=$D$27,L18&lt;$E$27),$A$27,IF(AND(L18&gt;=$D$28,L18&lt;$E$28),$A$28,IF(AND(L18&gt;=$D$29,L18&lt;$E$29),$A$29,IF(AND(L18&gt;=$D$30,L18&lt;$E$30),$A$30,IF(AND(L18&gt;=$D$31,L18&lt;$E$31),$A$31,IF(AND(L18&gt;=$D$32,L18&lt;$E$32),$A$32,IF(AND(L18&gt;=$D$33,L18&lt;$E$33),$A$33,IF(AND(L18&gt;=$D$34,L18&lt;$E$34),$A$34,IF(AND(L18&gt;=$D$35,L18&lt;$E$35),$A$35,IF(AND(L18&gt;=$D$36,L18&lt;$E$36),$A$36,IF(AND(L18&gt;=$D$37,L18&lt;$E$37),$A$37,IF((L18&gt;=86400),"+24h",IF((L18&gt;=3),IF(TEXT(L18/86400,"h")="0","",TEXT(L18/86400,"h")&amp;"h") &amp; IF(TEXT(L18/86400,"m")="0","",TEXT(L18/86400,"m")&amp;"'") &amp; IF(TEXT(L18/86400,"s")="0","",TEXT(L18/86400,"s")&amp;"''"),UNKLAR))))))))))))))))))))))))))))))))))))))</f>
        <v>21'51''</v>
      </c>
      <c r="N18" s="55">
        <f t="shared" si="7"/>
        <v>0.32</v>
      </c>
      <c r="O18" s="41" t="str">
        <f>IF(AND(N18&gt;=$D$2,N18&lt;$E$2),$A$2,IF(AND(N18&gt;=$D$3,N18&lt;$E$3),$A$3,IF(AND(N18&gt;=$D$4,N18&lt;$E$4),$A$4,IF(AND(N18&gt;=$D$5,N18&lt;$E$5),$A$5,IF(AND(N18&gt;=$D$6,N18&lt;$E$6),$A$6,IF(AND(N18&gt;=$D$7,N18&lt;$E$7),$A$7,IF(AND(N18&gt;=$D$8,N18&lt;$E$8),$A$8,IF(AND(N18&gt;=$D$9,N18&lt;$E$9),$A$9,IF(AND(N18&gt;=$D$10,N18&lt;$E$10),$A$10,IF(AND(N18&gt;=$D$11,N18&lt;$E$11),$A$11,IF(AND(N18&gt;=$D$12,N18&lt;$E$12),$A$12,IF(AND(N18&gt;=$D$13,N18&lt;$E$13),$A$13,IF(AND(N18&gt;=$D$14,N18&lt;$E$14),$A$14,IF(AND(N18&gt;=$D$15,N18&lt;$E$15),$A$15,IF(AND(N18&gt;=$D$16,N18&lt;$E$16),$A$16,IF(AND(N18&gt;=$D$17,N18&lt;$E$17),$A$17,IF(AND(N18&gt;=$D$18,N18&lt;$E$18),$A$18,IF(AND(N18&gt;=$D$19,N18&lt;$E$19),$A$19,IF(AND(N18&gt;=$D$20,N18&lt;$E$20),$A$20,IF(AND(N18&gt;=$D$21,N18&lt;$E$21),$A$21,IF(AND(N18&gt;=$D$22,N18&lt;$E$22),$A$22,IF(AND(N18&gt;=$D$23,N18&lt;$E$23),$A$23,IF(AND(N18&gt;=$D$24,N18&lt;$E$24),$A$24,IF(AND(N18&gt;=$D$25,N18&lt;$E$25),$A$25,IF(AND(N18&gt;=$D$26,N18&lt;$E$26),$A$26,IF(AND(N18&gt;=$D$27,N18&lt;$E$27),$A$27,IF(AND(N18&gt;=$D$28,N18&lt;$E$28),$A$28,IF(AND(N18&gt;=$D$29,N18&lt;$E$29),$A$29,IF(AND(N18&gt;=$D$30,N18&lt;$E$30),$A$30,IF(AND(N18&gt;=$D$31,N18&lt;$E$31),$A$31,IF(AND(N18&gt;=$D$32,N18&lt;$E$32),$A$32,IF(AND(N18&gt;=$D$33,N18&lt;$E$33),$A$33,IF(AND(N18&gt;=$D$34,N18&lt;$E$34),$A$34,IF(AND(N18&gt;=$D$35,N18&lt;$E$35),$A$35,IF(AND(N18&gt;=$D$36,N18&lt;$E$36),$A$36,IF(AND(N18&gt;=$D$37,N18&lt;$E$37),$A$37,IF((N18&gt;=86400),"+24h",IF((N18&gt;=3),IF(TEXT(N18/86400,"h")="0","",TEXT(N18/86400,"h")&amp;"h") &amp; IF(TEXT(N18/86400,"m")="0","",TEXT(N18/86400,"m")&amp;"'") &amp; IF(TEXT(N18/86400,"s")="0","",TEXT(N18/86400,"s")&amp;"''"),UNKLAR))))))))))))))))))))))))))))))))))))))</f>
        <v>3</v>
      </c>
      <c r="P18" s="55">
        <f t="shared" si="8"/>
        <v>2.56</v>
      </c>
      <c r="Q18" s="41" t="str">
        <f>IF(AND(P18&gt;=$D$2,P18&lt;$E$2),$A$2,IF(AND(P18&gt;=$D$3,P18&lt;$E$3),$A$3,IF(AND(P18&gt;=$D$4,P18&lt;$E$4),$A$4,IF(AND(P18&gt;=$D$5,P18&lt;$E$5),$A$5,IF(AND(P18&gt;=$D$6,P18&lt;$E$6),$A$6,IF(AND(P18&gt;=$D$7,P18&lt;$E$7),$A$7,IF(AND(P18&gt;=$D$8,P18&lt;$E$8),$A$8,IF(AND(P18&gt;=$D$9,P18&lt;$E$9),$A$9,IF(AND(P18&gt;=$D$10,P18&lt;$E$10),$A$10,IF(AND(P18&gt;=$D$11,P18&lt;$E$11),$A$11,IF(AND(P18&gt;=$D$12,P18&lt;$E$12),$A$12,IF(AND(P18&gt;=$D$13,P18&lt;$E$13),$A$13,IF(AND(P18&gt;=$D$14,P18&lt;$E$14),$A$14,IF(AND(P18&gt;=$D$15,P18&lt;$E$15),$A$15,IF(AND(P18&gt;=$D$16,P18&lt;$E$16),$A$16,IF(AND(P18&gt;=$D$17,P18&lt;$E$17),$A$17,IF(AND(P18&gt;=$D$18,P18&lt;$E$18),$A$18,IF(AND(P18&gt;=$D$19,P18&lt;$E$19),$A$19,IF(AND(P18&gt;=$D$20,P18&lt;$E$20),$A$20,IF(AND(P18&gt;=$D$21,P18&lt;$E$21),$A$21,IF(AND(P18&gt;=$D$22,P18&lt;$E$22),$A$22,IF(AND(P18&gt;=$D$23,P18&lt;$E$23),$A$23,IF(AND(P18&gt;=$D$24,P18&lt;$E$24),$A$24,IF(AND(P18&gt;=$D$25,P18&lt;$E$25),$A$25,IF(AND(P18&gt;=$D$26,P18&lt;$E$26),$A$26,IF(AND(P18&gt;=$D$27,P18&lt;$E$27),$A$27,IF(AND(P18&gt;=$D$28,P18&lt;$E$28),$A$28,IF(AND(P18&gt;=$D$29,P18&lt;$E$29),$A$29,IF(AND(P18&gt;=$D$30,P18&lt;$E$30),$A$30,IF(AND(P18&gt;=$D$31,P18&lt;$E$31),$A$31,IF(AND(P18&gt;=$D$32,P18&lt;$E$32),$A$32,IF(AND(P18&gt;=$D$33,P18&lt;$E$33),$A$33,IF(AND(P18&gt;=$D$34,P18&lt;$E$34),$A$34,IF(AND(P18&gt;=$D$35,P18&lt;$E$35),$A$35,IF(AND(P18&gt;=$D$36,P18&lt;$E$36),$A$36,IF(AND(P18&gt;=$D$37,P18&lt;$E$37),$A$37,IF((P18&gt;=86400),"+24h",IF((P18&gt;=3),IF(TEXT(P18/86400,"h")="0","",TEXT(P18/86400,"h")&amp;"h") &amp; IF(TEXT(P18/86400,"m")="0","",TEXT(P18/86400,"m")&amp;"'") &amp; IF(TEXT(P18/86400,"s")="0","",TEXT(P18/86400,"s")&amp;"''"),UNKLAR))))))))))))))))))))))))))))))))))))))</f>
        <v>2.5"</v>
      </c>
      <c r="R18" s="55">
        <f t="shared" si="9"/>
        <v>40.96</v>
      </c>
      <c r="S18" s="42" t="str">
        <f>IF(AND(R18&gt;=$D$2,R18&lt;$E$2),$A$2,IF(AND(R18&gt;=$D$3,R18&lt;$E$3),$A$3,IF(AND(R18&gt;=$D$4,R18&lt;$E$4),$A$4,IF(AND(R18&gt;=$D$5,R18&lt;$E$5),$A$5,IF(AND(R18&gt;=$D$6,R18&lt;$E$6),$A$6,IF(AND(R18&gt;=$D$7,R18&lt;$E$7),$A$7,IF(AND(R18&gt;=$D$8,R18&lt;$E$8),$A$8,IF(AND(R18&gt;=$D$9,R18&lt;$E$9),$A$9,IF(AND(R18&gt;=$D$10,R18&lt;$E$10),$A$10,IF(AND(R18&gt;=$D$11,R18&lt;$E$11),$A$11,IF(AND(R18&gt;=$D$12,R18&lt;$E$12),$A$12,IF(AND(R18&gt;=$D$13,R18&lt;$E$13),$A$13,IF(AND(R18&gt;=$D$14,R18&lt;$E$14),$A$14,IF(AND(R18&gt;=$D$15,R18&lt;$E$15),$A$15,IF(AND(R18&gt;=$D$16,R18&lt;$E$16),$A$16,IF(AND(R18&gt;=$D$17,R18&lt;$E$17),$A$17,IF(AND(R18&gt;=$D$18,R18&lt;$E$18),$A$18,IF(AND(R18&gt;=$D$19,R18&lt;$E$19),$A$19,IF(AND(R18&gt;=$D$20,R18&lt;$E$20),$A$20,IF(AND(R18&gt;=$D$21,R18&lt;$E$21),$A$21,IF(AND(R18&gt;=$D$22,R18&lt;$E$22),$A$22,IF(AND(R18&gt;=$D$23,R18&lt;$E$23),$A$23,IF(AND(R18&gt;=$D$24,R18&lt;$E$24),$A$24,IF(AND(R18&gt;=$D$25,R18&lt;$E$25),$A$25,IF(AND(R18&gt;=$D$26,R18&lt;$E$26),$A$26,IF(AND(R18&gt;=$D$27,R18&lt;$E$27),$A$27,IF(AND(R18&gt;=$D$28,R18&lt;$E$28),$A$28,IF(AND(R18&gt;=$D$29,R18&lt;$E$29),$A$29,IF(AND(R18&gt;=$D$30,R18&lt;$E$30),$A$30,IF(AND(R18&gt;=$D$31,R18&lt;$E$31),$A$31,IF(AND(R18&gt;=$D$32,R18&lt;$E$32),$A$32,IF(AND(R18&gt;=$D$33,R18&lt;$E$33),$A$33,IF(AND(R18&gt;=$D$34,R18&lt;$E$34),$A$34,IF(AND(R18&gt;=$D$35,R18&lt;$E$35),$A$35,IF(AND(R18&gt;=$D$36,R18&lt;$E$36),$A$36,IF(AND(R18&gt;=$D$37,R18&lt;$E$37),$A$37,IF((R18&gt;=86400),"+24h",IF((R18&gt;=3),IF(TEXT(R18/86400,"h")="0","",TEXT(R18/86400,"h")&amp;"h") &amp; IF(TEXT(R18/86400,"m")="0","",TEXT(R18/86400,"m")&amp;"'") &amp; IF(TEXT(R18/86400,"s")="0","",TEXT(R18/86400,"s")&amp;"''"),UNKLAR))))))))))))))))))))))))))))))))))))))</f>
        <v>41''</v>
      </c>
      <c r="T18" s="51"/>
      <c r="U18" s="13">
        <v>6.3</v>
      </c>
      <c r="V18" s="12">
        <v>800</v>
      </c>
      <c r="W18" s="72">
        <v>13</v>
      </c>
      <c r="X18" s="20" t="s">
        <v>81</v>
      </c>
      <c r="Y18" s="131">
        <v>18</v>
      </c>
      <c r="Z18" s="132">
        <v>11</v>
      </c>
      <c r="AA18" s="99">
        <f t="shared" si="12"/>
        <v>0.74536363636363634</v>
      </c>
      <c r="AB18" s="133">
        <f t="shared" si="11"/>
        <v>1.4907272727272727</v>
      </c>
      <c r="AC18" s="47"/>
      <c r="AD18" s="17"/>
      <c r="AE18" s="17"/>
      <c r="AF18" s="17"/>
      <c r="AG18" s="18"/>
      <c r="AH18" s="18"/>
    </row>
    <row r="19" spans="1:34" s="2" customFormat="1" ht="9.75" customHeight="1">
      <c r="A19" s="70" t="s">
        <v>25</v>
      </c>
      <c r="B19" s="56" t="s">
        <v>25</v>
      </c>
      <c r="C19" s="55">
        <f t="shared" si="2"/>
        <v>0.05</v>
      </c>
      <c r="D19" s="55">
        <f t="shared" si="14"/>
        <v>4.4999999999999998E-2</v>
      </c>
      <c r="E19" s="55">
        <f t="shared" si="13"/>
        <v>5.8323333333333331E-2</v>
      </c>
      <c r="F19" s="55">
        <f t="shared" si="4"/>
        <v>0.4</v>
      </c>
      <c r="G19" s="76" t="str">
        <f>IF(AND(F19&gt;=$D$2,F19&lt;$E$2),$A$2,IF(AND(F19&gt;=$D$3,F19&lt;$E$3),$A$3,IF(AND(F19&gt;=$D$4,F19&lt;$E$4),$A$4,IF(AND(F19&gt;=$D$5,F19&lt;$E$5),$A$5,IF(AND(F19&gt;=$D$6,F19&lt;$E$6),$A$6,IF(AND(F19&gt;=$D$7,F19&lt;$E$7),$A$7,IF(AND(F19&gt;=$D$8,F19&lt;$E$8),$A$8,IF(AND(F19&gt;=$D$9,F19&lt;$E$9),$A$9,IF(AND(F19&gt;=$D$10,F19&lt;$E$10),$A$10,IF(AND(F19&gt;=$D$11,F19&lt;$E$11),$A$11,IF(AND(F19&gt;=$D$12,F19&lt;$E$12),$A$12,IF(AND(F19&gt;=$D$13,F19&lt;$E$13),$A$13,IF(AND(F19&gt;=$D$14,F19&lt;$E$14),$A$14,IF(AND(F19&gt;=$D$15,F19&lt;$E$15),$A$15,IF(AND(F19&gt;=$D$16,F19&lt;$E$16),$A$16,IF(AND(F19&gt;=$D$17,F19&lt;$E$17),$A$17,IF(AND(F19&gt;=$D$18,F19&lt;$E$18),$A$18,IF(AND(F19&gt;=$D$19,F19&lt;$E$19),$A$19,IF(AND(F19&gt;=$D$20,F19&lt;$E$20),$A$20,IF(AND(F19&gt;=$D$21,F19&lt;$E$21),$A$21,IF(AND(F19&gt;=$D$22,F19&lt;$E$22),$A$22,IF(AND(F19&gt;=$D$23,F19&lt;$E$23),$A$23,IF(AND(F19&gt;=$D$24,F19&lt;$E$24),$A$24,IF(AND(F19&gt;=$D$25,F19&lt;$E$25),$A$25,IF(AND(F19&gt;=$D$26,F19&lt;$E$26),$A$26,IF(AND(F19&gt;=$D$27,F19&lt;$E$27),$A$27,IF(AND(F19&gt;=$D$28,F19&lt;$E$28),$A$28,IF(AND(F19&gt;=$D$29,F19&lt;$E$29),$A$29,IF(AND(F19&gt;=$D$30,F19&lt;$E$30),$A$30,IF(AND(F19&gt;=$D$31,F19&lt;$E$31),$A$31,IF(AND(F19&gt;=$D$32,F19&lt;$E$32),$A$32,IF(AND(F19&gt;=$D$33,F19&lt;$E$33),$A$33,IF(AND(F19&gt;=$D$34,F19&lt;$E$34),$A$34,IF(AND(F19&gt;=$D$35,F19&lt;$E$35),$A$35,IF(AND(F19&gt;=$D$36,F19&lt;$E$36),$A$36,IF(AND(F19&gt;=$D$37,F19&lt;$E$37),$A$37,IF((F19&gt;=86400),"+24h",IF((F19&gt;=3),IF(TEXT(F19/86400,"h")="0","",TEXT(F19/86400,"h")&amp;"h") &amp; IF(TEXT(F19/86400,"m")="0","",TEXT(F19/86400,"m")&amp;"'") &amp; IF(TEXT(F19/86400,"s")="0","",TEXT(F19/86400,"s")&amp;"''"),UNKLAR))))))))))))))))))))))))))))))))))))))</f>
        <v>2.5</v>
      </c>
      <c r="H19" s="80">
        <f t="shared" si="1"/>
        <v>3.2</v>
      </c>
      <c r="I19" s="79" t="str">
        <f>IF(AND(H19&gt;=$D$2,H19&lt;$E$2),$A$2,IF(AND(H19&gt;=$D$3,H19&lt;$E$3),$A$3,IF(AND(H19&gt;=$D$4,H19&lt;$E$4),$A$4,IF(AND(H19&gt;=$D$5,H19&lt;$E$5),$A$5,IF(AND(H19&gt;=$D$6,H19&lt;$E$6),$A$6,IF(AND(H19&gt;=$D$7,H19&lt;$E$7),$A$7,IF(AND(H19&gt;=$D$8,H19&lt;$E$8),$A$8,IF(AND(H19&gt;=$D$9,H19&lt;$E$9),$A$9,IF(AND(H19&gt;=$D$10,H19&lt;$E$10),$A$10,IF(AND(H19&gt;=$D$11,H19&lt;$E$11),$A$11,IF(AND(H19&gt;=$D$12,H19&lt;$E$12),$A$12,IF(AND(H19&gt;=$D$13,H19&lt;$E$13),$A$13,IF(AND(H19&gt;=$D$14,H19&lt;$E$14),$A$14,IF(AND(H19&gt;=$D$15,H19&lt;$E$15),$A$15,IF(AND(H19&gt;=$D$16,H19&lt;$E$16),$A$16,IF(AND(H19&gt;=$D$17,H19&lt;$E$17),$A$17,IF(AND(H19&gt;=$D$18,H19&lt;$E$18),$A$18,IF(AND(H19&gt;=$D$19,H19&lt;$E$19),$A$19,IF(AND(H19&gt;=$D$20,H19&lt;$E$20),$A$20,IF(AND(H19&gt;=$D$21,H19&lt;$E$21),$A$21,IF(AND(H19&gt;=$D$22,H19&lt;$E$22),$A$22,IF(AND(H19&gt;=$D$23,H19&lt;$E$23),$A$23,IF(AND(H19&gt;=$D$24,H19&lt;$E$24),$A$24,IF(AND(H19&gt;=$D$25,H19&lt;$E$25),$A$25,IF(AND(H19&gt;=$D$26,H19&lt;$E$26),$A$26,IF(AND(H19&gt;=$D$27,H19&lt;$E$27),$A$27,IF(AND(H19&gt;=$D$28,H19&lt;$E$28),$A$28,IF(AND(H19&gt;=$D$29,H19&lt;$E$29),$A$29,IF(AND(H19&gt;=$D$30,H19&lt;$E$30),$A$30,IF(AND(H19&gt;=$D$31,H19&lt;$E$31),$A$31,IF(AND(H19&gt;=$D$32,H19&lt;$E$32),$A$32,IF(AND(H19&gt;=$D$33,H19&lt;$E$33),$A$33,IF(AND(H19&gt;=$D$34,H19&lt;$E$34),$A$34,IF(AND(H19&gt;=$D$35,H19&lt;$E$35),$A$35,IF(AND(H19&gt;=$D$36,H19&lt;$E$36),$A$36,IF(AND(H19&gt;=$D$37,H19&lt;$E$37),$A$37,IF((H19&gt;=86400),"+24h",IF((H19&gt;=3),IF(TEXT(H19/86400,"h")="0","",TEXT(H19/86400,"h")&amp;"h") &amp; IF(TEXT(H19/86400,"m")="0","",TEXT(H19/86400,"m")&amp;"'") &amp; IF(TEXT(H19/86400,"s")="0","",TEXT(H19/86400,"s")&amp;"''"),UNKLAR))))))))))))))))))))))))))))))))))))))</f>
        <v>3"</v>
      </c>
      <c r="J19" s="80">
        <f t="shared" si="5"/>
        <v>51.2</v>
      </c>
      <c r="K19" s="76" t="str">
        <f>IF(AND(J19&gt;=$D$2,J19&lt;$E$2),$A$2,IF(AND(J19&gt;=$D$3,J19&lt;$E$3),$A$3,IF(AND(J19&gt;=$D$4,J19&lt;$E$4),$A$4,IF(AND(J19&gt;=$D$5,J19&lt;$E$5),$A$5,IF(AND(J19&gt;=$D$6,J19&lt;$E$6),$A$6,IF(AND(J19&gt;=$D$7,J19&lt;$E$7),$A$7,IF(AND(J19&gt;=$D$8,J19&lt;$E$8),$A$8,IF(AND(J19&gt;=$D$9,J19&lt;$E$9),$A$9,IF(AND(J19&gt;=$D$10,J19&lt;$E$10),$A$10,IF(AND(J19&gt;=$D$11,J19&lt;$E$11),$A$11,IF(AND(J19&gt;=$D$12,J19&lt;$E$12),$A$12,IF(AND(J19&gt;=$D$13,J19&lt;$E$13),$A$13,IF(AND(J19&gt;=$D$14,J19&lt;$E$14),$A$14,IF(AND(J19&gt;=$D$15,J19&lt;$E$15),$A$15,IF(AND(J19&gt;=$D$16,J19&lt;$E$16),$A$16,IF(AND(J19&gt;=$D$17,J19&lt;$E$17),$A$17,IF(AND(J19&gt;=$D$18,J19&lt;$E$18),$A$18,IF(AND(J19&gt;=$D$19,J19&lt;$E$19),$A$19,IF(AND(J19&gt;=$D$20,J19&lt;$E$20),$A$20,IF(AND(J19&gt;=$D$21,J19&lt;$E$21),$A$21,IF(AND(J19&gt;=$D$22,J19&lt;$E$22),$A$22,IF(AND(J19&gt;=$D$23,J19&lt;$E$23),$A$23,IF(AND(J19&gt;=$D$24,J19&lt;$E$24),$A$24,IF(AND(J19&gt;=$D$25,J19&lt;$E$25),$A$25,IF(AND(J19&gt;=$D$26,J19&lt;$E$26),$A$26,IF(AND(J19&gt;=$D$27,J19&lt;$E$27),$A$27,IF(AND(J19&gt;=$D$28,J19&lt;$E$28),$A$28,IF(AND(J19&gt;=$D$29,J19&lt;$E$29),$A$29,IF(AND(J19&gt;=$D$30,J19&lt;$E$30),$A$30,IF(AND(J19&gt;=$D$31,J19&lt;$E$31),$A$31,IF(AND(J19&gt;=$D$32,J19&lt;$E$32),$A$32,IF(AND(J19&gt;=$D$33,J19&lt;$E$33),$A$33,IF(AND(J19&gt;=$D$34,J19&lt;$E$34),$A$34,IF(AND(J19&gt;=$D$35,J19&lt;$E$35),$A$35,IF(AND(J19&gt;=$D$36,J19&lt;$E$36),$A$36,IF(AND(J19&gt;=$D$37,J19&lt;$E$37),$A$37,IF((J19&gt;=86400),"+24h",IF((J19&gt;=3),IF(TEXT(J19/86400,"h")="0","",TEXT(J19/86400,"h")&amp;"h") &amp; IF(TEXT(J19/86400,"m")="0","",TEXT(J19/86400,"m")&amp;"'") &amp; IF(TEXT(J19/86400,"s")="0","",TEXT(J19/86400,"s")&amp;"''"),UNKLAR))))))))))))))))))))))))))))))))))))))</f>
        <v>51''</v>
      </c>
      <c r="L19" s="55">
        <f t="shared" si="6"/>
        <v>1638.4</v>
      </c>
      <c r="M19" s="32" t="str">
        <f>IF(AND(L19&gt;=$D$2,L19&lt;$E$2),$A$2,IF(AND(L19&gt;=$D$3,L19&lt;$E$3),$A$3,IF(AND(L19&gt;=$D$4,L19&lt;$E$4),$A$4,IF(AND(L19&gt;=$D$5,L19&lt;$E$5),$A$5,IF(AND(L19&gt;=$D$6,L19&lt;$E$6),$A$6,IF(AND(L19&gt;=$D$7,L19&lt;$E$7),$A$7,IF(AND(L19&gt;=$D$8,L19&lt;$E$8),$A$8,IF(AND(L19&gt;=$D$9,L19&lt;$E$9),$A$9,IF(AND(L19&gt;=$D$10,L19&lt;$E$10),$A$10,IF(AND(L19&gt;=$D$11,L19&lt;$E$11),$A$11,IF(AND(L19&gt;=$D$12,L19&lt;$E$12),$A$12,IF(AND(L19&gt;=$D$13,L19&lt;$E$13),$A$13,IF(AND(L19&gt;=$D$14,L19&lt;$E$14),$A$14,IF(AND(L19&gt;=$D$15,L19&lt;$E$15),$A$15,IF(AND(L19&gt;=$D$16,L19&lt;$E$16),$A$16,IF(AND(L19&gt;=$D$17,L19&lt;$E$17),$A$17,IF(AND(L19&gt;=$D$18,L19&lt;$E$18),$A$18,IF(AND(L19&gt;=$D$19,L19&lt;$E$19),$A$19,IF(AND(L19&gt;=$D$20,L19&lt;$E$20),$A$20,IF(AND(L19&gt;=$D$21,L19&lt;$E$21),$A$21,IF(AND(L19&gt;=$D$22,L19&lt;$E$22),$A$22,IF(AND(L19&gt;=$D$23,L19&lt;$E$23),$A$23,IF(AND(L19&gt;=$D$24,L19&lt;$E$24),$A$24,IF(AND(L19&gt;=$D$25,L19&lt;$E$25),$A$25,IF(AND(L19&gt;=$D$26,L19&lt;$E$26),$A$26,IF(AND(L19&gt;=$D$27,L19&lt;$E$27),$A$27,IF(AND(L19&gt;=$D$28,L19&lt;$E$28),$A$28,IF(AND(L19&gt;=$D$29,L19&lt;$E$29),$A$29,IF(AND(L19&gt;=$D$30,L19&lt;$E$30),$A$30,IF(AND(L19&gt;=$D$31,L19&lt;$E$31),$A$31,IF(AND(L19&gt;=$D$32,L19&lt;$E$32),$A$32,IF(AND(L19&gt;=$D$33,L19&lt;$E$33),$A$33,IF(AND(L19&gt;=$D$34,L19&lt;$E$34),$A$34,IF(AND(L19&gt;=$D$35,L19&lt;$E$35),$A$35,IF(AND(L19&gt;=$D$36,L19&lt;$E$36),$A$36,IF(AND(L19&gt;=$D$37,L19&lt;$E$37),$A$37,IF((L19&gt;=86400),"+24h",IF((L19&gt;=3),IF(TEXT(L19/86400,"h")="0","",TEXT(L19/86400,"h")&amp;"h") &amp; IF(TEXT(L19/86400,"m")="0","",TEXT(L19/86400,"m")&amp;"'") &amp; IF(TEXT(L19/86400,"s")="0","",TEXT(L19/86400,"s")&amp;"''"),UNKLAR))))))))))))))))))))))))))))))))))))))</f>
        <v>27'18''</v>
      </c>
      <c r="N19" s="55">
        <f t="shared" si="7"/>
        <v>0.4</v>
      </c>
      <c r="O19" s="41" t="str">
        <f>IF(AND(N19&gt;=$D$2,N19&lt;$E$2),$A$2,IF(AND(N19&gt;=$D$3,N19&lt;$E$3),$A$3,IF(AND(N19&gt;=$D$4,N19&lt;$E$4),$A$4,IF(AND(N19&gt;=$D$5,N19&lt;$E$5),$A$5,IF(AND(N19&gt;=$D$6,N19&lt;$E$6),$A$6,IF(AND(N19&gt;=$D$7,N19&lt;$E$7),$A$7,IF(AND(N19&gt;=$D$8,N19&lt;$E$8),$A$8,IF(AND(N19&gt;=$D$9,N19&lt;$E$9),$A$9,IF(AND(N19&gt;=$D$10,N19&lt;$E$10),$A$10,IF(AND(N19&gt;=$D$11,N19&lt;$E$11),$A$11,IF(AND(N19&gt;=$D$12,N19&lt;$E$12),$A$12,IF(AND(N19&gt;=$D$13,N19&lt;$E$13),$A$13,IF(AND(N19&gt;=$D$14,N19&lt;$E$14),$A$14,IF(AND(N19&gt;=$D$15,N19&lt;$E$15),$A$15,IF(AND(N19&gt;=$D$16,N19&lt;$E$16),$A$16,IF(AND(N19&gt;=$D$17,N19&lt;$E$17),$A$17,IF(AND(N19&gt;=$D$18,N19&lt;$E$18),$A$18,IF(AND(N19&gt;=$D$19,N19&lt;$E$19),$A$19,IF(AND(N19&gt;=$D$20,N19&lt;$E$20),$A$20,IF(AND(N19&gt;=$D$21,N19&lt;$E$21),$A$21,IF(AND(N19&gt;=$D$22,N19&lt;$E$22),$A$22,IF(AND(N19&gt;=$D$23,N19&lt;$E$23),$A$23,IF(AND(N19&gt;=$D$24,N19&lt;$E$24),$A$24,IF(AND(N19&gt;=$D$25,N19&lt;$E$25),$A$25,IF(AND(N19&gt;=$D$26,N19&lt;$E$26),$A$26,IF(AND(N19&gt;=$D$27,N19&lt;$E$27),$A$27,IF(AND(N19&gt;=$D$28,N19&lt;$E$28),$A$28,IF(AND(N19&gt;=$D$29,N19&lt;$E$29),$A$29,IF(AND(N19&gt;=$D$30,N19&lt;$E$30),$A$30,IF(AND(N19&gt;=$D$31,N19&lt;$E$31),$A$31,IF(AND(N19&gt;=$D$32,N19&lt;$E$32),$A$32,IF(AND(N19&gt;=$D$33,N19&lt;$E$33),$A$33,IF(AND(N19&gt;=$D$34,N19&lt;$E$34),$A$34,IF(AND(N19&gt;=$D$35,N19&lt;$E$35),$A$35,IF(AND(N19&gt;=$D$36,N19&lt;$E$36),$A$36,IF(AND(N19&gt;=$D$37,N19&lt;$E$37),$A$37,IF((N19&gt;=86400),"+24h",IF((N19&gt;=3),IF(TEXT(N19/86400,"h")="0","",TEXT(N19/86400,"h")&amp;"h") &amp; IF(TEXT(N19/86400,"m")="0","",TEXT(N19/86400,"m")&amp;"'") &amp; IF(TEXT(N19/86400,"s")="0","",TEXT(N19/86400,"s")&amp;"''"),UNKLAR))))))))))))))))))))))))))))))))))))))</f>
        <v>2.5</v>
      </c>
      <c r="P19" s="55">
        <f t="shared" si="8"/>
        <v>3.2</v>
      </c>
      <c r="Q19" s="41" t="str">
        <f>IF(AND(P19&gt;=$D$2,P19&lt;$E$2),$A$2,IF(AND(P19&gt;=$D$3,P19&lt;$E$3),$A$3,IF(AND(P19&gt;=$D$4,P19&lt;$E$4),$A$4,IF(AND(P19&gt;=$D$5,P19&lt;$E$5),$A$5,IF(AND(P19&gt;=$D$6,P19&lt;$E$6),$A$6,IF(AND(P19&gt;=$D$7,P19&lt;$E$7),$A$7,IF(AND(P19&gt;=$D$8,P19&lt;$E$8),$A$8,IF(AND(P19&gt;=$D$9,P19&lt;$E$9),$A$9,IF(AND(P19&gt;=$D$10,P19&lt;$E$10),$A$10,IF(AND(P19&gt;=$D$11,P19&lt;$E$11),$A$11,IF(AND(P19&gt;=$D$12,P19&lt;$E$12),$A$12,IF(AND(P19&gt;=$D$13,P19&lt;$E$13),$A$13,IF(AND(P19&gt;=$D$14,P19&lt;$E$14),$A$14,IF(AND(P19&gt;=$D$15,P19&lt;$E$15),$A$15,IF(AND(P19&gt;=$D$16,P19&lt;$E$16),$A$16,IF(AND(P19&gt;=$D$17,P19&lt;$E$17),$A$17,IF(AND(P19&gt;=$D$18,P19&lt;$E$18),$A$18,IF(AND(P19&gt;=$D$19,P19&lt;$E$19),$A$19,IF(AND(P19&gt;=$D$20,P19&lt;$E$20),$A$20,IF(AND(P19&gt;=$D$21,P19&lt;$E$21),$A$21,IF(AND(P19&gt;=$D$22,P19&lt;$E$22),$A$22,IF(AND(P19&gt;=$D$23,P19&lt;$E$23),$A$23,IF(AND(P19&gt;=$D$24,P19&lt;$E$24),$A$24,IF(AND(P19&gt;=$D$25,P19&lt;$E$25),$A$25,IF(AND(P19&gt;=$D$26,P19&lt;$E$26),$A$26,IF(AND(P19&gt;=$D$27,P19&lt;$E$27),$A$27,IF(AND(P19&gt;=$D$28,P19&lt;$E$28),$A$28,IF(AND(P19&gt;=$D$29,P19&lt;$E$29),$A$29,IF(AND(P19&gt;=$D$30,P19&lt;$E$30),$A$30,IF(AND(P19&gt;=$D$31,P19&lt;$E$31),$A$31,IF(AND(P19&gt;=$D$32,P19&lt;$E$32),$A$32,IF(AND(P19&gt;=$D$33,P19&lt;$E$33),$A$33,IF(AND(P19&gt;=$D$34,P19&lt;$E$34),$A$34,IF(AND(P19&gt;=$D$35,P19&lt;$E$35),$A$35,IF(AND(P19&gt;=$D$36,P19&lt;$E$36),$A$36,IF(AND(P19&gt;=$D$37,P19&lt;$E$37),$A$37,IF((P19&gt;=86400),"+24h",IF((P19&gt;=3),IF(TEXT(P19/86400,"h")="0","",TEXT(P19/86400,"h")&amp;"h") &amp; IF(TEXT(P19/86400,"m")="0","",TEXT(P19/86400,"m")&amp;"'") &amp; IF(TEXT(P19/86400,"s")="0","",TEXT(P19/86400,"s")&amp;"''"),UNKLAR))))))))))))))))))))))))))))))))))))))</f>
        <v>3"</v>
      </c>
      <c r="R19" s="55">
        <f t="shared" si="9"/>
        <v>51.2</v>
      </c>
      <c r="S19" s="42" t="str">
        <f>IF(AND(R19&gt;=$D$2,R19&lt;$E$2),$A$2,IF(AND(R19&gt;=$D$3,R19&lt;$E$3),$A$3,IF(AND(R19&gt;=$D$4,R19&lt;$E$4),$A$4,IF(AND(R19&gt;=$D$5,R19&lt;$E$5),$A$5,IF(AND(R19&gt;=$D$6,R19&lt;$E$6),$A$6,IF(AND(R19&gt;=$D$7,R19&lt;$E$7),$A$7,IF(AND(R19&gt;=$D$8,R19&lt;$E$8),$A$8,IF(AND(R19&gt;=$D$9,R19&lt;$E$9),$A$9,IF(AND(R19&gt;=$D$10,R19&lt;$E$10),$A$10,IF(AND(R19&gt;=$D$11,R19&lt;$E$11),$A$11,IF(AND(R19&gt;=$D$12,R19&lt;$E$12),$A$12,IF(AND(R19&gt;=$D$13,R19&lt;$E$13),$A$13,IF(AND(R19&gt;=$D$14,R19&lt;$E$14),$A$14,IF(AND(R19&gt;=$D$15,R19&lt;$E$15),$A$15,IF(AND(R19&gt;=$D$16,R19&lt;$E$16),$A$16,IF(AND(R19&gt;=$D$17,R19&lt;$E$17),$A$17,IF(AND(R19&gt;=$D$18,R19&lt;$E$18),$A$18,IF(AND(R19&gt;=$D$19,R19&lt;$E$19),$A$19,IF(AND(R19&gt;=$D$20,R19&lt;$E$20),$A$20,IF(AND(R19&gt;=$D$21,R19&lt;$E$21),$A$21,IF(AND(R19&gt;=$D$22,R19&lt;$E$22),$A$22,IF(AND(R19&gt;=$D$23,R19&lt;$E$23),$A$23,IF(AND(R19&gt;=$D$24,R19&lt;$E$24),$A$24,IF(AND(R19&gt;=$D$25,R19&lt;$E$25),$A$25,IF(AND(R19&gt;=$D$26,R19&lt;$E$26),$A$26,IF(AND(R19&gt;=$D$27,R19&lt;$E$27),$A$27,IF(AND(R19&gt;=$D$28,R19&lt;$E$28),$A$28,IF(AND(R19&gt;=$D$29,R19&lt;$E$29),$A$29,IF(AND(R19&gt;=$D$30,R19&lt;$E$30),$A$30,IF(AND(R19&gt;=$D$31,R19&lt;$E$31),$A$31,IF(AND(R19&gt;=$D$32,R19&lt;$E$32),$A$32,IF(AND(R19&gt;=$D$33,R19&lt;$E$33),$A$33,IF(AND(R19&gt;=$D$34,R19&lt;$E$34),$A$34,IF(AND(R19&gt;=$D$35,R19&lt;$E$35),$A$35,IF(AND(R19&gt;=$D$36,R19&lt;$E$36),$A$36,IF(AND(R19&gt;=$D$37,R19&lt;$E$37),$A$37,IF((R19&gt;=86400),"+24h",IF((R19&gt;=3),IF(TEXT(R19/86400,"h")="0","",TEXT(R19/86400,"h")&amp;"h") &amp; IF(TEXT(R19/86400,"m")="0","",TEXT(R19/86400,"m")&amp;"'") &amp; IF(TEXT(R19/86400,"s")="0","",TEXT(R19/86400,"s")&amp;"''"),UNKLAR))))))))))))))))))))))))))))))))))))))</f>
        <v>51''</v>
      </c>
      <c r="T19" s="51"/>
      <c r="U19" s="13">
        <v>7.1</v>
      </c>
      <c r="V19" s="12">
        <v>640</v>
      </c>
      <c r="W19" s="123">
        <v>15</v>
      </c>
      <c r="X19" s="126" t="s">
        <v>45</v>
      </c>
      <c r="Y19" s="73">
        <v>18</v>
      </c>
      <c r="Z19" s="27" t="s">
        <v>23</v>
      </c>
      <c r="AA19" s="41">
        <f t="shared" si="12"/>
        <v>0.63207692307692309</v>
      </c>
      <c r="AB19" s="21">
        <f t="shared" si="11"/>
        <v>1.2641538461538462</v>
      </c>
      <c r="AC19" s="47"/>
      <c r="AD19" s="17"/>
      <c r="AE19" s="17"/>
      <c r="AF19" s="17"/>
      <c r="AG19" s="18"/>
      <c r="AH19" s="18"/>
    </row>
    <row r="20" spans="1:34" s="2" customFormat="1" ht="9.75" customHeight="1">
      <c r="A20" s="94" t="s">
        <v>24</v>
      </c>
      <c r="B20" s="95" t="s">
        <v>24</v>
      </c>
      <c r="C20" s="83">
        <f t="shared" si="2"/>
        <v>6.6666666666666666E-2</v>
      </c>
      <c r="D20" s="83">
        <f t="shared" si="14"/>
        <v>5.8333333333333334E-2</v>
      </c>
      <c r="E20" s="83">
        <f t="shared" si="13"/>
        <v>7.1784871794871793E-2</v>
      </c>
      <c r="F20" s="83">
        <f t="shared" si="4"/>
        <v>0.53333333333333333</v>
      </c>
      <c r="G20" s="96" t="str">
        <f>IF(AND(F20&gt;=$D$2,F20&lt;$E$2),$A$2,IF(AND(F20&gt;=$D$3,F20&lt;$E$3),$A$3,IF(AND(F20&gt;=$D$4,F20&lt;$E$4),$A$4,IF(AND(F20&gt;=$D$5,F20&lt;$E$5),$A$5,IF(AND(F20&gt;=$D$6,F20&lt;$E$6),$A$6,IF(AND(F20&gt;=$D$7,F20&lt;$E$7),$A$7,IF(AND(F20&gt;=$D$8,F20&lt;$E$8),$A$8,IF(AND(F20&gt;=$D$9,F20&lt;$E$9),$A$9,IF(AND(F20&gt;=$D$10,F20&lt;$E$10),$A$10,IF(AND(F20&gt;=$D$11,F20&lt;$E$11),$A$11,IF(AND(F20&gt;=$D$12,F20&lt;$E$12),$A$12,IF(AND(F20&gt;=$D$13,F20&lt;$E$13),$A$13,IF(AND(F20&gt;=$D$14,F20&lt;$E$14),$A$14,IF(AND(F20&gt;=$D$15,F20&lt;$E$15),$A$15,IF(AND(F20&gt;=$D$16,F20&lt;$E$16),$A$16,IF(AND(F20&gt;=$D$17,F20&lt;$E$17),$A$17,IF(AND(F20&gt;=$D$18,F20&lt;$E$18),$A$18,IF(AND(F20&gt;=$D$19,F20&lt;$E$19),$A$19,IF(AND(F20&gt;=$D$20,F20&lt;$E$20),$A$20,IF(AND(F20&gt;=$D$21,F20&lt;$E$21),$A$21,IF(AND(F20&gt;=$D$22,F20&lt;$E$22),$A$22,IF(AND(F20&gt;=$D$23,F20&lt;$E$23),$A$23,IF(AND(F20&gt;=$D$24,F20&lt;$E$24),$A$24,IF(AND(F20&gt;=$D$25,F20&lt;$E$25),$A$25,IF(AND(F20&gt;=$D$26,F20&lt;$E$26),$A$26,IF(AND(F20&gt;=$D$27,F20&lt;$E$27),$A$27,IF(AND(F20&gt;=$D$28,F20&lt;$E$28),$A$28,IF(AND(F20&gt;=$D$29,F20&lt;$E$29),$A$29,IF(AND(F20&gt;=$D$30,F20&lt;$E$30),$A$30,IF(AND(F20&gt;=$D$31,F20&lt;$E$31),$A$31,IF(AND(F20&gt;=$D$32,F20&lt;$E$32),$A$32,IF(AND(F20&gt;=$D$33,F20&lt;$E$33),$A$33,IF(AND(F20&gt;=$D$34,F20&lt;$E$34),$A$34,IF(AND(F20&gt;=$D$35,F20&lt;$E$35),$A$35,IF(AND(F20&gt;=$D$36,F20&lt;$E$36),$A$36,IF(AND(F20&gt;=$D$37,F20&lt;$E$37),$A$37,IF((F20&gt;=86400),"+24h",IF((F20&gt;=3),IF(TEXT(F20/86400,"h")="0","",TEXT(F20/86400,"h")&amp;"h") &amp; IF(TEXT(F20/86400,"m")="0","",TEXT(F20/86400,"m")&amp;"'") &amp; IF(TEXT(F20/86400,"s")="0","",TEXT(F20/86400,"s")&amp;"''"),UNKLAR))))))))))))))))))))))))))))))))))))))</f>
        <v>2</v>
      </c>
      <c r="H20" s="86">
        <f t="shared" si="1"/>
        <v>4.2666666666666666</v>
      </c>
      <c r="I20" s="97" t="str">
        <f>IF(AND(H20&gt;=$D$2,H20&lt;$E$2),$A$2,IF(AND(H20&gt;=$D$3,H20&lt;$E$3),$A$3,IF(AND(H20&gt;=$D$4,H20&lt;$E$4),$A$4,IF(AND(H20&gt;=$D$5,H20&lt;$E$5),$A$5,IF(AND(H20&gt;=$D$6,H20&lt;$E$6),$A$6,IF(AND(H20&gt;=$D$7,H20&lt;$E$7),$A$7,IF(AND(H20&gt;=$D$8,H20&lt;$E$8),$A$8,IF(AND(H20&gt;=$D$9,H20&lt;$E$9),$A$9,IF(AND(H20&gt;=$D$10,H20&lt;$E$10),$A$10,IF(AND(H20&gt;=$D$11,H20&lt;$E$11),$A$11,IF(AND(H20&gt;=$D$12,H20&lt;$E$12),$A$12,IF(AND(H20&gt;=$D$13,H20&lt;$E$13),$A$13,IF(AND(H20&gt;=$D$14,H20&lt;$E$14),$A$14,IF(AND(H20&gt;=$D$15,H20&lt;$E$15),$A$15,IF(AND(H20&gt;=$D$16,H20&lt;$E$16),$A$16,IF(AND(H20&gt;=$D$17,H20&lt;$E$17),$A$17,IF(AND(H20&gt;=$D$18,H20&lt;$E$18),$A$18,IF(AND(H20&gt;=$D$19,H20&lt;$E$19),$A$19,IF(AND(H20&gt;=$D$20,H20&lt;$E$20),$A$20,IF(AND(H20&gt;=$D$21,H20&lt;$E$21),$A$21,IF(AND(H20&gt;=$D$22,H20&lt;$E$22),$A$22,IF(AND(H20&gt;=$D$23,H20&lt;$E$23),$A$23,IF(AND(H20&gt;=$D$24,H20&lt;$E$24),$A$24,IF(AND(H20&gt;=$D$25,H20&lt;$E$25),$A$25,IF(AND(H20&gt;=$D$26,H20&lt;$E$26),$A$26,IF(AND(H20&gt;=$D$27,H20&lt;$E$27),$A$27,IF(AND(H20&gt;=$D$28,H20&lt;$E$28),$A$28,IF(AND(H20&gt;=$D$29,H20&lt;$E$29),$A$29,IF(AND(H20&gt;=$D$30,H20&lt;$E$30),$A$30,IF(AND(H20&gt;=$D$31,H20&lt;$E$31),$A$31,IF(AND(H20&gt;=$D$32,H20&lt;$E$32),$A$32,IF(AND(H20&gt;=$D$33,H20&lt;$E$33),$A$33,IF(AND(H20&gt;=$D$34,H20&lt;$E$34),$A$34,IF(AND(H20&gt;=$D$35,H20&lt;$E$35),$A$35,IF(AND(H20&gt;=$D$36,H20&lt;$E$36),$A$36,IF(AND(H20&gt;=$D$37,H20&lt;$E$37),$A$37,IF((H20&gt;=86400),"+24h",IF((H20&gt;=3),IF(TEXT(H20/86400,"h")="0","",TEXT(H20/86400,"h")&amp;"h") &amp; IF(TEXT(H20/86400,"m")="0","",TEXT(H20/86400,"m")&amp;"'") &amp; IF(TEXT(H20/86400,"s")="0","",TEXT(H20/86400,"s")&amp;"''"),UNKLAR))))))))))))))))))))))))))))))))))))))</f>
        <v>4''</v>
      </c>
      <c r="J20" s="86">
        <f t="shared" si="5"/>
        <v>68.266666666666666</v>
      </c>
      <c r="K20" s="96" t="str">
        <f>IF(AND(J20&gt;=$D$2,J20&lt;$E$2),$A$2,IF(AND(J20&gt;=$D$3,J20&lt;$E$3),$A$3,IF(AND(J20&gt;=$D$4,J20&lt;$E$4),$A$4,IF(AND(J20&gt;=$D$5,J20&lt;$E$5),$A$5,IF(AND(J20&gt;=$D$6,J20&lt;$E$6),$A$6,IF(AND(J20&gt;=$D$7,J20&lt;$E$7),$A$7,IF(AND(J20&gt;=$D$8,J20&lt;$E$8),$A$8,IF(AND(J20&gt;=$D$9,J20&lt;$E$9),$A$9,IF(AND(J20&gt;=$D$10,J20&lt;$E$10),$A$10,IF(AND(J20&gt;=$D$11,J20&lt;$E$11),$A$11,IF(AND(J20&gt;=$D$12,J20&lt;$E$12),$A$12,IF(AND(J20&gt;=$D$13,J20&lt;$E$13),$A$13,IF(AND(J20&gt;=$D$14,J20&lt;$E$14),$A$14,IF(AND(J20&gt;=$D$15,J20&lt;$E$15),$A$15,IF(AND(J20&gt;=$D$16,J20&lt;$E$16),$A$16,IF(AND(J20&gt;=$D$17,J20&lt;$E$17),$A$17,IF(AND(J20&gt;=$D$18,J20&lt;$E$18),$A$18,IF(AND(J20&gt;=$D$19,J20&lt;$E$19),$A$19,IF(AND(J20&gt;=$D$20,J20&lt;$E$20),$A$20,IF(AND(J20&gt;=$D$21,J20&lt;$E$21),$A$21,IF(AND(J20&gt;=$D$22,J20&lt;$E$22),$A$22,IF(AND(J20&gt;=$D$23,J20&lt;$E$23),$A$23,IF(AND(J20&gt;=$D$24,J20&lt;$E$24),$A$24,IF(AND(J20&gt;=$D$25,J20&lt;$E$25),$A$25,IF(AND(J20&gt;=$D$26,J20&lt;$E$26),$A$26,IF(AND(J20&gt;=$D$27,J20&lt;$E$27),$A$27,IF(AND(J20&gt;=$D$28,J20&lt;$E$28),$A$28,IF(AND(J20&gt;=$D$29,J20&lt;$E$29),$A$29,IF(AND(J20&gt;=$D$30,J20&lt;$E$30),$A$30,IF(AND(J20&gt;=$D$31,J20&lt;$E$31),$A$31,IF(AND(J20&gt;=$D$32,J20&lt;$E$32),$A$32,IF(AND(J20&gt;=$D$33,J20&lt;$E$33),$A$33,IF(AND(J20&gt;=$D$34,J20&lt;$E$34),$A$34,IF(AND(J20&gt;=$D$35,J20&lt;$E$35),$A$35,IF(AND(J20&gt;=$D$36,J20&lt;$E$36),$A$36,IF(AND(J20&gt;=$D$37,J20&lt;$E$37),$A$37,IF((J20&gt;=86400),"+24h",IF((J20&gt;=3),IF(TEXT(J20/86400,"h")="0","",TEXT(J20/86400,"h")&amp;"h") &amp; IF(TEXT(J20/86400,"m")="0","",TEXT(J20/86400,"m")&amp;"'") &amp; IF(TEXT(J20/86400,"s")="0","",TEXT(J20/86400,"s")&amp;"''"),UNKLAR))))))))))))))))))))))))))))))))))))))</f>
        <v>1'8''</v>
      </c>
      <c r="L20" s="83">
        <f t="shared" si="6"/>
        <v>2184.5333333333333</v>
      </c>
      <c r="M20" s="98" t="str">
        <f>IF(AND(L20&gt;=$D$2,L20&lt;$E$2),$A$2,IF(AND(L20&gt;=$D$3,L20&lt;$E$3),$A$3,IF(AND(L20&gt;=$D$4,L20&lt;$E$4),$A$4,IF(AND(L20&gt;=$D$5,L20&lt;$E$5),$A$5,IF(AND(L20&gt;=$D$6,L20&lt;$E$6),$A$6,IF(AND(L20&gt;=$D$7,L20&lt;$E$7),$A$7,IF(AND(L20&gt;=$D$8,L20&lt;$E$8),$A$8,IF(AND(L20&gt;=$D$9,L20&lt;$E$9),$A$9,IF(AND(L20&gt;=$D$10,L20&lt;$E$10),$A$10,IF(AND(L20&gt;=$D$11,L20&lt;$E$11),$A$11,IF(AND(L20&gt;=$D$12,L20&lt;$E$12),$A$12,IF(AND(L20&gt;=$D$13,L20&lt;$E$13),$A$13,IF(AND(L20&gt;=$D$14,L20&lt;$E$14),$A$14,IF(AND(L20&gt;=$D$15,L20&lt;$E$15),$A$15,IF(AND(L20&gt;=$D$16,L20&lt;$E$16),$A$16,IF(AND(L20&gt;=$D$17,L20&lt;$E$17),$A$17,IF(AND(L20&gt;=$D$18,L20&lt;$E$18),$A$18,IF(AND(L20&gt;=$D$19,L20&lt;$E$19),$A$19,IF(AND(L20&gt;=$D$20,L20&lt;$E$20),$A$20,IF(AND(L20&gt;=$D$21,L20&lt;$E$21),$A$21,IF(AND(L20&gt;=$D$22,L20&lt;$E$22),$A$22,IF(AND(L20&gt;=$D$23,L20&lt;$E$23),$A$23,IF(AND(L20&gt;=$D$24,L20&lt;$E$24),$A$24,IF(AND(L20&gt;=$D$25,L20&lt;$E$25),$A$25,IF(AND(L20&gt;=$D$26,L20&lt;$E$26),$A$26,IF(AND(L20&gt;=$D$27,L20&lt;$E$27),$A$27,IF(AND(L20&gt;=$D$28,L20&lt;$E$28),$A$28,IF(AND(L20&gt;=$D$29,L20&lt;$E$29),$A$29,IF(AND(L20&gt;=$D$30,L20&lt;$E$30),$A$30,IF(AND(L20&gt;=$D$31,L20&lt;$E$31),$A$31,IF(AND(L20&gt;=$D$32,L20&lt;$E$32),$A$32,IF(AND(L20&gt;=$D$33,L20&lt;$E$33),$A$33,IF(AND(L20&gt;=$D$34,L20&lt;$E$34),$A$34,IF(AND(L20&gt;=$D$35,L20&lt;$E$35),$A$35,IF(AND(L20&gt;=$D$36,L20&lt;$E$36),$A$36,IF(AND(L20&gt;=$D$37,L20&lt;$E$37),$A$37,IF((L20&gt;=86400),"+24h",IF((L20&gt;=3),IF(TEXT(L20/86400,"h")="0","",TEXT(L20/86400,"h")&amp;"h") &amp; IF(TEXT(L20/86400,"m")="0","",TEXT(L20/86400,"m")&amp;"'") &amp; IF(TEXT(L20/86400,"s")="0","",TEXT(L20/86400,"s")&amp;"''"),UNKLAR))))))))))))))))))))))))))))))))))))))</f>
        <v>36'25''</v>
      </c>
      <c r="N20" s="83">
        <f t="shared" si="7"/>
        <v>0.53333333333333333</v>
      </c>
      <c r="O20" s="99" t="str">
        <f>IF(AND(N20&gt;=$D$2,N20&lt;$E$2),$A$2,IF(AND(N20&gt;=$D$3,N20&lt;$E$3),$A$3,IF(AND(N20&gt;=$D$4,N20&lt;$E$4),$A$4,IF(AND(N20&gt;=$D$5,N20&lt;$E$5),$A$5,IF(AND(N20&gt;=$D$6,N20&lt;$E$6),$A$6,IF(AND(N20&gt;=$D$7,N20&lt;$E$7),$A$7,IF(AND(N20&gt;=$D$8,N20&lt;$E$8),$A$8,IF(AND(N20&gt;=$D$9,N20&lt;$E$9),$A$9,IF(AND(N20&gt;=$D$10,N20&lt;$E$10),$A$10,IF(AND(N20&gt;=$D$11,N20&lt;$E$11),$A$11,IF(AND(N20&gt;=$D$12,N20&lt;$E$12),$A$12,IF(AND(N20&gt;=$D$13,N20&lt;$E$13),$A$13,IF(AND(N20&gt;=$D$14,N20&lt;$E$14),$A$14,IF(AND(N20&gt;=$D$15,N20&lt;$E$15),$A$15,IF(AND(N20&gt;=$D$16,N20&lt;$E$16),$A$16,IF(AND(N20&gt;=$D$17,N20&lt;$E$17),$A$17,IF(AND(N20&gt;=$D$18,N20&lt;$E$18),$A$18,IF(AND(N20&gt;=$D$19,N20&lt;$E$19),$A$19,IF(AND(N20&gt;=$D$20,N20&lt;$E$20),$A$20,IF(AND(N20&gt;=$D$21,N20&lt;$E$21),$A$21,IF(AND(N20&gt;=$D$22,N20&lt;$E$22),$A$22,IF(AND(N20&gt;=$D$23,N20&lt;$E$23),$A$23,IF(AND(N20&gt;=$D$24,N20&lt;$E$24),$A$24,IF(AND(N20&gt;=$D$25,N20&lt;$E$25),$A$25,IF(AND(N20&gt;=$D$26,N20&lt;$E$26),$A$26,IF(AND(N20&gt;=$D$27,N20&lt;$E$27),$A$27,IF(AND(N20&gt;=$D$28,N20&lt;$E$28),$A$28,IF(AND(N20&gt;=$D$29,N20&lt;$E$29),$A$29,IF(AND(N20&gt;=$D$30,N20&lt;$E$30),$A$30,IF(AND(N20&gt;=$D$31,N20&lt;$E$31),$A$31,IF(AND(N20&gt;=$D$32,N20&lt;$E$32),$A$32,IF(AND(N20&gt;=$D$33,N20&lt;$E$33),$A$33,IF(AND(N20&gt;=$D$34,N20&lt;$E$34),$A$34,IF(AND(N20&gt;=$D$35,N20&lt;$E$35),$A$35,IF(AND(N20&gt;=$D$36,N20&lt;$E$36),$A$36,IF(AND(N20&gt;=$D$37,N20&lt;$E$37),$A$37,IF((N20&gt;=86400),"+24h",IF((N20&gt;=3),IF(TEXT(N20/86400,"h")="0","",TEXT(N20/86400,"h")&amp;"h") &amp; IF(TEXT(N20/86400,"m")="0","",TEXT(N20/86400,"m")&amp;"'") &amp; IF(TEXT(N20/86400,"s")="0","",TEXT(N20/86400,"s")&amp;"''"),UNKLAR))))))))))))))))))))))))))))))))))))))</f>
        <v>2</v>
      </c>
      <c r="P20" s="83">
        <f t="shared" si="8"/>
        <v>4.2666666666666666</v>
      </c>
      <c r="Q20" s="100" t="str">
        <f>IF(AND(P20&gt;=$D$2,P20&lt;$E$2),$A$2,IF(AND(P20&gt;=$D$3,P20&lt;$E$3),$A$3,IF(AND(P20&gt;=$D$4,P20&lt;$E$4),$A$4,IF(AND(P20&gt;=$D$5,P20&lt;$E$5),$A$5,IF(AND(P20&gt;=$D$6,P20&lt;$E$6),$A$6,IF(AND(P20&gt;=$D$7,P20&lt;$E$7),$A$7,IF(AND(P20&gt;=$D$8,P20&lt;$E$8),$A$8,IF(AND(P20&gt;=$D$9,P20&lt;$E$9),$A$9,IF(AND(P20&gt;=$D$10,P20&lt;$E$10),$A$10,IF(AND(P20&gt;=$D$11,P20&lt;$E$11),$A$11,IF(AND(P20&gt;=$D$12,P20&lt;$E$12),$A$12,IF(AND(P20&gt;=$D$13,P20&lt;$E$13),$A$13,IF(AND(P20&gt;=$D$14,P20&lt;$E$14),$A$14,IF(AND(P20&gt;=$D$15,P20&lt;$E$15),$A$15,IF(AND(P20&gt;=$D$16,P20&lt;$E$16),$A$16,IF(AND(P20&gt;=$D$17,P20&lt;$E$17),$A$17,IF(AND(P20&gt;=$D$18,P20&lt;$E$18),$A$18,IF(AND(P20&gt;=$D$19,P20&lt;$E$19),$A$19,IF(AND(P20&gt;=$D$20,P20&lt;$E$20),$A$20,IF(AND(P20&gt;=$D$21,P20&lt;$E$21),$A$21,IF(AND(P20&gt;=$D$22,P20&lt;$E$22),$A$22,IF(AND(P20&gt;=$D$23,P20&lt;$E$23),$A$23,IF(AND(P20&gt;=$D$24,P20&lt;$E$24),$A$24,IF(AND(P20&gt;=$D$25,P20&lt;$E$25),$A$25,IF(AND(P20&gt;=$D$26,P20&lt;$E$26),$A$26,IF(AND(P20&gt;=$D$27,P20&lt;$E$27),$A$27,IF(AND(P20&gt;=$D$28,P20&lt;$E$28),$A$28,IF(AND(P20&gt;=$D$29,P20&lt;$E$29),$A$29,IF(AND(P20&gt;=$D$30,P20&lt;$E$30),$A$30,IF(AND(P20&gt;=$D$31,P20&lt;$E$31),$A$31,IF(AND(P20&gt;=$D$32,P20&lt;$E$32),$A$32,IF(AND(P20&gt;=$D$33,P20&lt;$E$33),$A$33,IF(AND(P20&gt;=$D$34,P20&lt;$E$34),$A$34,IF(AND(P20&gt;=$D$35,P20&lt;$E$35),$A$35,IF(AND(P20&gt;=$D$36,P20&lt;$E$36),$A$36,IF(AND(P20&gt;=$D$37,P20&lt;$E$37),$A$37,IF((P20&gt;=86400),"+24h",IF((P20&gt;=3),IF(TEXT(P20/86400,"h")="0","",TEXT(P20/86400,"h")&amp;"h") &amp; IF(TEXT(P20/86400,"m")="0","",TEXT(P20/86400,"m")&amp;"'") &amp; IF(TEXT(P20/86400,"s")="0","",TEXT(P20/86400,"s")&amp;"''"),UNKLAR))))))))))))))))))))))))))))))))))))))</f>
        <v>4''</v>
      </c>
      <c r="R20" s="101">
        <f t="shared" si="9"/>
        <v>68.266666666666666</v>
      </c>
      <c r="S20" s="102" t="str">
        <f>IF(AND(R20&gt;=$D$2,R20&lt;$E$2),$A$2,IF(AND(R20&gt;=$D$3,R20&lt;$E$3),$A$3,IF(AND(R20&gt;=$D$4,R20&lt;$E$4),$A$4,IF(AND(R20&gt;=$D$5,R20&lt;$E$5),$A$5,IF(AND(R20&gt;=$D$6,R20&lt;$E$6),$A$6,IF(AND(R20&gt;=$D$7,R20&lt;$E$7),$A$7,IF(AND(R20&gt;=$D$8,R20&lt;$E$8),$A$8,IF(AND(R20&gt;=$D$9,R20&lt;$E$9),$A$9,IF(AND(R20&gt;=$D$10,R20&lt;$E$10),$A$10,IF(AND(R20&gt;=$D$11,R20&lt;$E$11),$A$11,IF(AND(R20&gt;=$D$12,R20&lt;$E$12),$A$12,IF(AND(R20&gt;=$D$13,R20&lt;$E$13),$A$13,IF(AND(R20&gt;=$D$14,R20&lt;$E$14),$A$14,IF(AND(R20&gt;=$D$15,R20&lt;$E$15),$A$15,IF(AND(R20&gt;=$D$16,R20&lt;$E$16),$A$16,IF(AND(R20&gt;=$D$17,R20&lt;$E$17),$A$17,IF(AND(R20&gt;=$D$18,R20&lt;$E$18),$A$18,IF(AND(R20&gt;=$D$19,R20&lt;$E$19),$A$19,IF(AND(R20&gt;=$D$20,R20&lt;$E$20),$A$20,IF(AND(R20&gt;=$D$21,R20&lt;$E$21),$A$21,IF(AND(R20&gt;=$D$22,R20&lt;$E$22),$A$22,IF(AND(R20&gt;=$D$23,R20&lt;$E$23),$A$23,IF(AND(R20&gt;=$D$24,R20&lt;$E$24),$A$24,IF(AND(R20&gt;=$D$25,R20&lt;$E$25),$A$25,IF(AND(R20&gt;=$D$26,R20&lt;$E$26),$A$26,IF(AND(R20&gt;=$D$27,R20&lt;$E$27),$A$27,IF(AND(R20&gt;=$D$28,R20&lt;$E$28),$A$28,IF(AND(R20&gt;=$D$29,R20&lt;$E$29),$A$29,IF(AND(R20&gt;=$D$30,R20&lt;$E$30),$A$30,IF(AND(R20&gt;=$D$31,R20&lt;$E$31),$A$31,IF(AND(R20&gt;=$D$32,R20&lt;$E$32),$A$32,IF(AND(R20&gt;=$D$33,R20&lt;$E$33),$A$33,IF(AND(R20&gt;=$D$34,R20&lt;$E$34),$A$34,IF(AND(R20&gt;=$D$35,R20&lt;$E$35),$A$35,IF(AND(R20&gt;=$D$36,R20&lt;$E$36),$A$36,IF(AND(R20&gt;=$D$37,R20&lt;$E$37),$A$37,IF((R20&gt;=86400),"+24h",IF((R20&gt;=3),IF(TEXT(R20/86400,"h")="0","",TEXT(R20/86400,"h")&amp;"h") &amp; IF(TEXT(R20/86400,"m")="0","",TEXT(R20/86400,"m")&amp;"'") &amp; IF(TEXT(R20/86400,"s")="0","",TEXT(R20/86400,"s")&amp;"''"),UNKLAR))))))))))))))))))))))))))))))))))))))</f>
        <v>1'8''</v>
      </c>
      <c r="T20" s="51"/>
      <c r="U20" s="117">
        <v>8</v>
      </c>
      <c r="V20" s="118">
        <v>500</v>
      </c>
      <c r="W20" s="72">
        <v>20</v>
      </c>
      <c r="X20" s="19" t="s">
        <v>48</v>
      </c>
      <c r="Y20" s="131">
        <v>19</v>
      </c>
      <c r="Z20" s="132" t="s">
        <v>9</v>
      </c>
      <c r="AA20" s="99">
        <f t="shared" ref="AA20:AA24" si="15">AB20/2</f>
        <v>2.2657500000000002</v>
      </c>
      <c r="AB20" s="133">
        <f t="shared" si="11"/>
        <v>4.5315000000000003</v>
      </c>
      <c r="AC20" s="47"/>
      <c r="AD20" s="17"/>
      <c r="AE20" s="17"/>
      <c r="AF20" s="17"/>
      <c r="AG20" s="18"/>
      <c r="AH20" s="18"/>
    </row>
    <row r="21" spans="1:34" s="2" customFormat="1" ht="9.75" customHeight="1">
      <c r="A21" s="70" t="s">
        <v>23</v>
      </c>
      <c r="B21" s="56" t="s">
        <v>23</v>
      </c>
      <c r="C21" s="55">
        <f t="shared" si="2"/>
        <v>7.6923076923076927E-2</v>
      </c>
      <c r="D21" s="55">
        <f t="shared" si="14"/>
        <v>7.179487179487179E-2</v>
      </c>
      <c r="E21" s="55">
        <f t="shared" si="13"/>
        <v>8.845153846153847E-2</v>
      </c>
      <c r="F21" s="55">
        <f t="shared" si="4"/>
        <v>0.61538461538461542</v>
      </c>
      <c r="G21" s="76" t="str">
        <f>IF(AND(F21&gt;=$D$2,F21&lt;$E$2),$A$2,IF(AND(F21&gt;=$D$3,F21&lt;$E$3),$A$3,IF(AND(F21&gt;=$D$4,F21&lt;$E$4),$A$4,IF(AND(F21&gt;=$D$5,F21&lt;$E$5),$A$5,IF(AND(F21&gt;=$D$6,F21&lt;$E$6),$A$6,IF(AND(F21&gt;=$D$7,F21&lt;$E$7),$A$7,IF(AND(F21&gt;=$D$8,F21&lt;$E$8),$A$8,IF(AND(F21&gt;=$D$9,F21&lt;$E$9),$A$9,IF(AND(F21&gt;=$D$10,F21&lt;$E$10),$A$10,IF(AND(F21&gt;=$D$11,F21&lt;$E$11),$A$11,IF(AND(F21&gt;=$D$12,F21&lt;$E$12),$A$12,IF(AND(F21&gt;=$D$13,F21&lt;$E$13),$A$13,IF(AND(F21&gt;=$D$14,F21&lt;$E$14),$A$14,IF(AND(F21&gt;=$D$15,F21&lt;$E$15),$A$15,IF(AND(F21&gt;=$D$16,F21&lt;$E$16),$A$16,IF(AND(F21&gt;=$D$17,F21&lt;$E$17),$A$17,IF(AND(F21&gt;=$D$18,F21&lt;$E$18),$A$18,IF(AND(F21&gt;=$D$19,F21&lt;$E$19),$A$19,IF(AND(F21&gt;=$D$20,F21&lt;$E$20),$A$20,IF(AND(F21&gt;=$D$21,F21&lt;$E$21),$A$21,IF(AND(F21&gt;=$D$22,F21&lt;$E$22),$A$22,IF(AND(F21&gt;=$D$23,F21&lt;$E$23),$A$23,IF(AND(F21&gt;=$D$24,F21&lt;$E$24),$A$24,IF(AND(F21&gt;=$D$25,F21&lt;$E$25),$A$25,IF(AND(F21&gt;=$D$26,F21&lt;$E$26),$A$26,IF(AND(F21&gt;=$D$27,F21&lt;$E$27),$A$27,IF(AND(F21&gt;=$D$28,F21&lt;$E$28),$A$28,IF(AND(F21&gt;=$D$29,F21&lt;$E$29),$A$29,IF(AND(F21&gt;=$D$30,F21&lt;$E$30),$A$30,IF(AND(F21&gt;=$D$31,F21&lt;$E$31),$A$31,IF(AND(F21&gt;=$D$32,F21&lt;$E$32),$A$32,IF(AND(F21&gt;=$D$33,F21&lt;$E$33),$A$33,IF(AND(F21&gt;=$D$34,F21&lt;$E$34),$A$34,IF(AND(F21&gt;=$D$35,F21&lt;$E$35),$A$35,IF(AND(F21&gt;=$D$36,F21&lt;$E$36),$A$36,IF(AND(F21&gt;=$D$37,F21&lt;$E$37),$A$37,IF((F21&gt;=86400),"+24h",IF((F21&gt;=3),IF(TEXT(F21/86400,"h")="0","",TEXT(F21/86400,"h")&amp;"h") &amp; IF(TEXT(F21/86400,"m")="0","",TEXT(F21/86400,"m")&amp;"'") &amp; IF(TEXT(F21/86400,"s")="0","",TEXT(F21/86400,"s")&amp;"''"),UNKLAR))))))))))))))))))))))))))))))))))))))</f>
        <v>1.6</v>
      </c>
      <c r="H21" s="80">
        <f t="shared" si="1"/>
        <v>4.9230769230769234</v>
      </c>
      <c r="I21" s="79" t="str">
        <f>IF(AND(H21&gt;=$D$2,H21&lt;$E$2),$A$2,IF(AND(H21&gt;=$D$3,H21&lt;$E$3),$A$3,IF(AND(H21&gt;=$D$4,H21&lt;$E$4),$A$4,IF(AND(H21&gt;=$D$5,H21&lt;$E$5),$A$5,IF(AND(H21&gt;=$D$6,H21&lt;$E$6),$A$6,IF(AND(H21&gt;=$D$7,H21&lt;$E$7),$A$7,IF(AND(H21&gt;=$D$8,H21&lt;$E$8),$A$8,IF(AND(H21&gt;=$D$9,H21&lt;$E$9),$A$9,IF(AND(H21&gt;=$D$10,H21&lt;$E$10),$A$10,IF(AND(H21&gt;=$D$11,H21&lt;$E$11),$A$11,IF(AND(H21&gt;=$D$12,H21&lt;$E$12),$A$12,IF(AND(H21&gt;=$D$13,H21&lt;$E$13),$A$13,IF(AND(H21&gt;=$D$14,H21&lt;$E$14),$A$14,IF(AND(H21&gt;=$D$15,H21&lt;$E$15),$A$15,IF(AND(H21&gt;=$D$16,H21&lt;$E$16),$A$16,IF(AND(H21&gt;=$D$17,H21&lt;$E$17),$A$17,IF(AND(H21&gt;=$D$18,H21&lt;$E$18),$A$18,IF(AND(H21&gt;=$D$19,H21&lt;$E$19),$A$19,IF(AND(H21&gt;=$D$20,H21&lt;$E$20),$A$20,IF(AND(H21&gt;=$D$21,H21&lt;$E$21),$A$21,IF(AND(H21&gt;=$D$22,H21&lt;$E$22),$A$22,IF(AND(H21&gt;=$D$23,H21&lt;$E$23),$A$23,IF(AND(H21&gt;=$D$24,H21&lt;$E$24),$A$24,IF(AND(H21&gt;=$D$25,H21&lt;$E$25),$A$25,IF(AND(H21&gt;=$D$26,H21&lt;$E$26),$A$26,IF(AND(H21&gt;=$D$27,H21&lt;$E$27),$A$27,IF(AND(H21&gt;=$D$28,H21&lt;$E$28),$A$28,IF(AND(H21&gt;=$D$29,H21&lt;$E$29),$A$29,IF(AND(H21&gt;=$D$30,H21&lt;$E$30),$A$30,IF(AND(H21&gt;=$D$31,H21&lt;$E$31),$A$31,IF(AND(H21&gt;=$D$32,H21&lt;$E$32),$A$32,IF(AND(H21&gt;=$D$33,H21&lt;$E$33),$A$33,IF(AND(H21&gt;=$D$34,H21&lt;$E$34),$A$34,IF(AND(H21&gt;=$D$35,H21&lt;$E$35),$A$35,IF(AND(H21&gt;=$D$36,H21&lt;$E$36),$A$36,IF(AND(H21&gt;=$D$37,H21&lt;$E$37),$A$37,IF((H21&gt;=86400),"+24h",IF((H21&gt;=3),IF(TEXT(H21/86400,"h")="0","",TEXT(H21/86400,"h")&amp;"h") &amp; IF(TEXT(H21/86400,"m")="0","",TEXT(H21/86400,"m")&amp;"'") &amp; IF(TEXT(H21/86400,"s")="0","",TEXT(H21/86400,"s")&amp;"''"),UNKLAR))))))))))))))))))))))))))))))))))))))</f>
        <v>5''</v>
      </c>
      <c r="J21" s="80">
        <f t="shared" si="5"/>
        <v>78.769230769230774</v>
      </c>
      <c r="K21" s="76" t="str">
        <f>IF(AND(J21&gt;=$D$2,J21&lt;$E$2),$A$2,IF(AND(J21&gt;=$D$3,J21&lt;$E$3),$A$3,IF(AND(J21&gt;=$D$4,J21&lt;$E$4),$A$4,IF(AND(J21&gt;=$D$5,J21&lt;$E$5),$A$5,IF(AND(J21&gt;=$D$6,J21&lt;$E$6),$A$6,IF(AND(J21&gt;=$D$7,J21&lt;$E$7),$A$7,IF(AND(J21&gt;=$D$8,J21&lt;$E$8),$A$8,IF(AND(J21&gt;=$D$9,J21&lt;$E$9),$A$9,IF(AND(J21&gt;=$D$10,J21&lt;$E$10),$A$10,IF(AND(J21&gt;=$D$11,J21&lt;$E$11),$A$11,IF(AND(J21&gt;=$D$12,J21&lt;$E$12),$A$12,IF(AND(J21&gt;=$D$13,J21&lt;$E$13),$A$13,IF(AND(J21&gt;=$D$14,J21&lt;$E$14),$A$14,IF(AND(J21&gt;=$D$15,J21&lt;$E$15),$A$15,IF(AND(J21&gt;=$D$16,J21&lt;$E$16),$A$16,IF(AND(J21&gt;=$D$17,J21&lt;$E$17),$A$17,IF(AND(J21&gt;=$D$18,J21&lt;$E$18),$A$18,IF(AND(J21&gt;=$D$19,J21&lt;$E$19),$A$19,IF(AND(J21&gt;=$D$20,J21&lt;$E$20),$A$20,IF(AND(J21&gt;=$D$21,J21&lt;$E$21),$A$21,IF(AND(J21&gt;=$D$22,J21&lt;$E$22),$A$22,IF(AND(J21&gt;=$D$23,J21&lt;$E$23),$A$23,IF(AND(J21&gt;=$D$24,J21&lt;$E$24),$A$24,IF(AND(J21&gt;=$D$25,J21&lt;$E$25),$A$25,IF(AND(J21&gt;=$D$26,J21&lt;$E$26),$A$26,IF(AND(J21&gt;=$D$27,J21&lt;$E$27),$A$27,IF(AND(J21&gt;=$D$28,J21&lt;$E$28),$A$28,IF(AND(J21&gt;=$D$29,J21&lt;$E$29),$A$29,IF(AND(J21&gt;=$D$30,J21&lt;$E$30),$A$30,IF(AND(J21&gt;=$D$31,J21&lt;$E$31),$A$31,IF(AND(J21&gt;=$D$32,J21&lt;$E$32),$A$32,IF(AND(J21&gt;=$D$33,J21&lt;$E$33),$A$33,IF(AND(J21&gt;=$D$34,J21&lt;$E$34),$A$34,IF(AND(J21&gt;=$D$35,J21&lt;$E$35),$A$35,IF(AND(J21&gt;=$D$36,J21&lt;$E$36),$A$36,IF(AND(J21&gt;=$D$37,J21&lt;$E$37),$A$37,IF((J21&gt;=86400),"+24h",IF((J21&gt;=3),IF(TEXT(J21/86400,"h")="0","",TEXT(J21/86400,"h")&amp;"h") &amp; IF(TEXT(J21/86400,"m")="0","",TEXT(J21/86400,"m")&amp;"'") &amp; IF(TEXT(J21/86400,"s")="0","",TEXT(J21/86400,"s")&amp;"''"),UNKLAR))))))))))))))))))))))))))))))))))))))</f>
        <v>1'19''</v>
      </c>
      <c r="L21" s="55">
        <f t="shared" si="6"/>
        <v>2520.6153846153848</v>
      </c>
      <c r="M21" s="32" t="str">
        <f>IF(AND(L21&gt;=$D$2,L21&lt;$E$2),$A$2,IF(AND(L21&gt;=$D$3,L21&lt;$E$3),$A$3,IF(AND(L21&gt;=$D$4,L21&lt;$E$4),$A$4,IF(AND(L21&gt;=$D$5,L21&lt;$E$5),$A$5,IF(AND(L21&gt;=$D$6,L21&lt;$E$6),$A$6,IF(AND(L21&gt;=$D$7,L21&lt;$E$7),$A$7,IF(AND(L21&gt;=$D$8,L21&lt;$E$8),$A$8,IF(AND(L21&gt;=$D$9,L21&lt;$E$9),$A$9,IF(AND(L21&gt;=$D$10,L21&lt;$E$10),$A$10,IF(AND(L21&gt;=$D$11,L21&lt;$E$11),$A$11,IF(AND(L21&gt;=$D$12,L21&lt;$E$12),$A$12,IF(AND(L21&gt;=$D$13,L21&lt;$E$13),$A$13,IF(AND(L21&gt;=$D$14,L21&lt;$E$14),$A$14,IF(AND(L21&gt;=$D$15,L21&lt;$E$15),$A$15,IF(AND(L21&gt;=$D$16,L21&lt;$E$16),$A$16,IF(AND(L21&gt;=$D$17,L21&lt;$E$17),$A$17,IF(AND(L21&gt;=$D$18,L21&lt;$E$18),$A$18,IF(AND(L21&gt;=$D$19,L21&lt;$E$19),$A$19,IF(AND(L21&gt;=$D$20,L21&lt;$E$20),$A$20,IF(AND(L21&gt;=$D$21,L21&lt;$E$21),$A$21,IF(AND(L21&gt;=$D$22,L21&lt;$E$22),$A$22,IF(AND(L21&gt;=$D$23,L21&lt;$E$23),$A$23,IF(AND(L21&gt;=$D$24,L21&lt;$E$24),$A$24,IF(AND(L21&gt;=$D$25,L21&lt;$E$25),$A$25,IF(AND(L21&gt;=$D$26,L21&lt;$E$26),$A$26,IF(AND(L21&gt;=$D$27,L21&lt;$E$27),$A$27,IF(AND(L21&gt;=$D$28,L21&lt;$E$28),$A$28,IF(AND(L21&gt;=$D$29,L21&lt;$E$29),$A$29,IF(AND(L21&gt;=$D$30,L21&lt;$E$30),$A$30,IF(AND(L21&gt;=$D$31,L21&lt;$E$31),$A$31,IF(AND(L21&gt;=$D$32,L21&lt;$E$32),$A$32,IF(AND(L21&gt;=$D$33,L21&lt;$E$33),$A$33,IF(AND(L21&gt;=$D$34,L21&lt;$E$34),$A$34,IF(AND(L21&gt;=$D$35,L21&lt;$E$35),$A$35,IF(AND(L21&gt;=$D$36,L21&lt;$E$36),$A$36,IF(AND(L21&gt;=$D$37,L21&lt;$E$37),$A$37,IF((L21&gt;=86400),"+24h",IF((L21&gt;=3),IF(TEXT(L21/86400,"h")="0","",TEXT(L21/86400,"h")&amp;"h") &amp; IF(TEXT(L21/86400,"m")="0","",TEXT(L21/86400,"m")&amp;"'") &amp; IF(TEXT(L21/86400,"s")="0","",TEXT(L21/86400,"s")&amp;"''"),UNKLAR))))))))))))))))))))))))))))))))))))))</f>
        <v>42'1''</v>
      </c>
      <c r="N21" s="55">
        <f t="shared" si="7"/>
        <v>0.61538461538461542</v>
      </c>
      <c r="O21" s="41" t="str">
        <f>IF(AND(N21&gt;=$D$2,N21&lt;$E$2),$A$2,IF(AND(N21&gt;=$D$3,N21&lt;$E$3),$A$3,IF(AND(N21&gt;=$D$4,N21&lt;$E$4),$A$4,IF(AND(N21&gt;=$D$5,N21&lt;$E$5),$A$5,IF(AND(N21&gt;=$D$6,N21&lt;$E$6),$A$6,IF(AND(N21&gt;=$D$7,N21&lt;$E$7),$A$7,IF(AND(N21&gt;=$D$8,N21&lt;$E$8),$A$8,IF(AND(N21&gt;=$D$9,N21&lt;$E$9),$A$9,IF(AND(N21&gt;=$D$10,N21&lt;$E$10),$A$10,IF(AND(N21&gt;=$D$11,N21&lt;$E$11),$A$11,IF(AND(N21&gt;=$D$12,N21&lt;$E$12),$A$12,IF(AND(N21&gt;=$D$13,N21&lt;$E$13),$A$13,IF(AND(N21&gt;=$D$14,N21&lt;$E$14),$A$14,IF(AND(N21&gt;=$D$15,N21&lt;$E$15),$A$15,IF(AND(N21&gt;=$D$16,N21&lt;$E$16),$A$16,IF(AND(N21&gt;=$D$17,N21&lt;$E$17),$A$17,IF(AND(N21&gt;=$D$18,N21&lt;$E$18),$A$18,IF(AND(N21&gt;=$D$19,N21&lt;$E$19),$A$19,IF(AND(N21&gt;=$D$20,N21&lt;$E$20),$A$20,IF(AND(N21&gt;=$D$21,N21&lt;$E$21),$A$21,IF(AND(N21&gt;=$D$22,N21&lt;$E$22),$A$22,IF(AND(N21&gt;=$D$23,N21&lt;$E$23),$A$23,IF(AND(N21&gt;=$D$24,N21&lt;$E$24),$A$24,IF(AND(N21&gt;=$D$25,N21&lt;$E$25),$A$25,IF(AND(N21&gt;=$D$26,N21&lt;$E$26),$A$26,IF(AND(N21&gt;=$D$27,N21&lt;$E$27),$A$27,IF(AND(N21&gt;=$D$28,N21&lt;$E$28),$A$28,IF(AND(N21&gt;=$D$29,N21&lt;$E$29),$A$29,IF(AND(N21&gt;=$D$30,N21&lt;$E$30),$A$30,IF(AND(N21&gt;=$D$31,N21&lt;$E$31),$A$31,IF(AND(N21&gt;=$D$32,N21&lt;$E$32),$A$32,IF(AND(N21&gt;=$D$33,N21&lt;$E$33),$A$33,IF(AND(N21&gt;=$D$34,N21&lt;$E$34),$A$34,IF(AND(N21&gt;=$D$35,N21&lt;$E$35),$A$35,IF(AND(N21&gt;=$D$36,N21&lt;$E$36),$A$36,IF(AND(N21&gt;=$D$37,N21&lt;$E$37),$A$37,IF((N21&gt;=86400),"+24h",IF((N21&gt;=3),IF(TEXT(N21/86400,"h")="0","",TEXT(N21/86400,"h")&amp;"h") &amp; IF(TEXT(N21/86400,"m")="0","",TEXT(N21/86400,"m")&amp;"'") &amp; IF(TEXT(N21/86400,"s")="0","",TEXT(N21/86400,"s")&amp;"''"),UNKLAR))))))))))))))))))))))))))))))))))))))</f>
        <v>1.6</v>
      </c>
      <c r="P21" s="55">
        <f t="shared" si="8"/>
        <v>4.9230769230769234</v>
      </c>
      <c r="Q21" s="41" t="str">
        <f>IF(AND(P21&gt;=$D$2,P21&lt;$E$2),$A$2,IF(AND(P21&gt;=$D$3,P21&lt;$E$3),$A$3,IF(AND(P21&gt;=$D$4,P21&lt;$E$4),$A$4,IF(AND(P21&gt;=$D$5,P21&lt;$E$5),$A$5,IF(AND(P21&gt;=$D$6,P21&lt;$E$6),$A$6,IF(AND(P21&gt;=$D$7,P21&lt;$E$7),$A$7,IF(AND(P21&gt;=$D$8,P21&lt;$E$8),$A$8,IF(AND(P21&gt;=$D$9,P21&lt;$E$9),$A$9,IF(AND(P21&gt;=$D$10,P21&lt;$E$10),$A$10,IF(AND(P21&gt;=$D$11,P21&lt;$E$11),$A$11,IF(AND(P21&gt;=$D$12,P21&lt;$E$12),$A$12,IF(AND(P21&gt;=$D$13,P21&lt;$E$13),$A$13,IF(AND(P21&gt;=$D$14,P21&lt;$E$14),$A$14,IF(AND(P21&gt;=$D$15,P21&lt;$E$15),$A$15,IF(AND(P21&gt;=$D$16,P21&lt;$E$16),$A$16,IF(AND(P21&gt;=$D$17,P21&lt;$E$17),$A$17,IF(AND(P21&gt;=$D$18,P21&lt;$E$18),$A$18,IF(AND(P21&gt;=$D$19,P21&lt;$E$19),$A$19,IF(AND(P21&gt;=$D$20,P21&lt;$E$20),$A$20,IF(AND(P21&gt;=$D$21,P21&lt;$E$21),$A$21,IF(AND(P21&gt;=$D$22,P21&lt;$E$22),$A$22,IF(AND(P21&gt;=$D$23,P21&lt;$E$23),$A$23,IF(AND(P21&gt;=$D$24,P21&lt;$E$24),$A$24,IF(AND(P21&gt;=$D$25,P21&lt;$E$25),$A$25,IF(AND(P21&gt;=$D$26,P21&lt;$E$26),$A$26,IF(AND(P21&gt;=$D$27,P21&lt;$E$27),$A$27,IF(AND(P21&gt;=$D$28,P21&lt;$E$28),$A$28,IF(AND(P21&gt;=$D$29,P21&lt;$E$29),$A$29,IF(AND(P21&gt;=$D$30,P21&lt;$E$30),$A$30,IF(AND(P21&gt;=$D$31,P21&lt;$E$31),$A$31,IF(AND(P21&gt;=$D$32,P21&lt;$E$32),$A$32,IF(AND(P21&gt;=$D$33,P21&lt;$E$33),$A$33,IF(AND(P21&gt;=$D$34,P21&lt;$E$34),$A$34,IF(AND(P21&gt;=$D$35,P21&lt;$E$35),$A$35,IF(AND(P21&gt;=$D$36,P21&lt;$E$36),$A$36,IF(AND(P21&gt;=$D$37,P21&lt;$E$37),$A$37,IF((P21&gt;=86400),"+24h",IF((P21&gt;=3),IF(TEXT(P21/86400,"h")="0","",TEXT(P21/86400,"h")&amp;"h") &amp; IF(TEXT(P21/86400,"m")="0","",TEXT(P21/86400,"m")&amp;"'") &amp; IF(TEXT(P21/86400,"s")="0","",TEXT(P21/86400,"s")&amp;"''"),UNKLAR))))))))))))))))))))))))))))))))))))))</f>
        <v>5''</v>
      </c>
      <c r="R21" s="55">
        <f t="shared" si="9"/>
        <v>78.769230769230774</v>
      </c>
      <c r="S21" s="42" t="str">
        <f>IF(AND(R21&gt;=$D$2,R21&lt;$E$2),$A$2,IF(AND(R21&gt;=$D$3,R21&lt;$E$3),$A$3,IF(AND(R21&gt;=$D$4,R21&lt;$E$4),$A$4,IF(AND(R21&gt;=$D$5,R21&lt;$E$5),$A$5,IF(AND(R21&gt;=$D$6,R21&lt;$E$6),$A$6,IF(AND(R21&gt;=$D$7,R21&lt;$E$7),$A$7,IF(AND(R21&gt;=$D$8,R21&lt;$E$8),$A$8,IF(AND(R21&gt;=$D$9,R21&lt;$E$9),$A$9,IF(AND(R21&gt;=$D$10,R21&lt;$E$10),$A$10,IF(AND(R21&gt;=$D$11,R21&lt;$E$11),$A$11,IF(AND(R21&gt;=$D$12,R21&lt;$E$12),$A$12,IF(AND(R21&gt;=$D$13,R21&lt;$E$13),$A$13,IF(AND(R21&gt;=$D$14,R21&lt;$E$14),$A$14,IF(AND(R21&gt;=$D$15,R21&lt;$E$15),$A$15,IF(AND(R21&gt;=$D$16,R21&lt;$E$16),$A$16,IF(AND(R21&gt;=$D$17,R21&lt;$E$17),$A$17,IF(AND(R21&gt;=$D$18,R21&lt;$E$18),$A$18,IF(AND(R21&gt;=$D$19,R21&lt;$E$19),$A$19,IF(AND(R21&gt;=$D$20,R21&lt;$E$20),$A$20,IF(AND(R21&gt;=$D$21,R21&lt;$E$21),$A$21,IF(AND(R21&gt;=$D$22,R21&lt;$E$22),$A$22,IF(AND(R21&gt;=$D$23,R21&lt;$E$23),$A$23,IF(AND(R21&gt;=$D$24,R21&lt;$E$24),$A$24,IF(AND(R21&gt;=$D$25,R21&lt;$E$25),$A$25,IF(AND(R21&gt;=$D$26,R21&lt;$E$26),$A$26,IF(AND(R21&gt;=$D$27,R21&lt;$E$27),$A$27,IF(AND(R21&gt;=$D$28,R21&lt;$E$28),$A$28,IF(AND(R21&gt;=$D$29,R21&lt;$E$29),$A$29,IF(AND(R21&gt;=$D$30,R21&lt;$E$30),$A$30,IF(AND(R21&gt;=$D$31,R21&lt;$E$31),$A$31,IF(AND(R21&gt;=$D$32,R21&lt;$E$32),$A$32,IF(AND(R21&gt;=$D$33,R21&lt;$E$33),$A$33,IF(AND(R21&gt;=$D$34,R21&lt;$E$34),$A$34,IF(AND(R21&gt;=$D$35,R21&lt;$E$35),$A$35,IF(AND(R21&gt;=$D$36,R21&lt;$E$36),$A$36,IF(AND(R21&gt;=$D$37,R21&lt;$E$37),$A$37,IF((R21&gt;=86400),"+24h",IF((R21&gt;=3),IF(TEXT(R21/86400,"h")="0","",TEXT(R21/86400,"h")&amp;"h") &amp; IF(TEXT(R21/86400,"m")="0","",TEXT(R21/86400,"m")&amp;"'") &amp; IF(TEXT(R21/86400,"s")="0","",TEXT(R21/86400,"s")&amp;"''"),UNKLAR))))))))))))))))))))))))))))))))))))))</f>
        <v>1'19''</v>
      </c>
      <c r="T21" s="51"/>
      <c r="U21" s="13">
        <v>9</v>
      </c>
      <c r="V21" s="12">
        <v>400</v>
      </c>
      <c r="W21" s="72">
        <v>25</v>
      </c>
      <c r="X21" s="19" t="s">
        <v>50</v>
      </c>
      <c r="Y21" s="73">
        <v>19</v>
      </c>
      <c r="Z21" s="27">
        <v>5.6</v>
      </c>
      <c r="AA21" s="41">
        <f t="shared" si="15"/>
        <v>1.6211071428571431</v>
      </c>
      <c r="AB21" s="21">
        <f t="shared" si="11"/>
        <v>3.2422142857142862</v>
      </c>
      <c r="AC21" s="47"/>
      <c r="AD21" s="17"/>
      <c r="AE21" s="17"/>
      <c r="AF21" s="17"/>
      <c r="AG21" s="18"/>
      <c r="AH21" s="18"/>
    </row>
    <row r="22" spans="1:34" s="2" customFormat="1" ht="9.75" customHeight="1">
      <c r="A22" s="70" t="s">
        <v>5</v>
      </c>
      <c r="B22" s="56" t="s">
        <v>5</v>
      </c>
      <c r="C22" s="55">
        <f t="shared" si="2"/>
        <v>0.1</v>
      </c>
      <c r="D22" s="55">
        <f t="shared" si="14"/>
        <v>8.8461538461538466E-2</v>
      </c>
      <c r="E22" s="55">
        <f t="shared" si="13"/>
        <v>0.11249000000000001</v>
      </c>
      <c r="F22" s="55">
        <f t="shared" si="4"/>
        <v>0.8</v>
      </c>
      <c r="G22" s="76" t="str">
        <f>IF(AND(F22&gt;=$D$2,F22&lt;$E$2),$A$2,IF(AND(F22&gt;=$D$3,F22&lt;$E$3),$A$3,IF(AND(F22&gt;=$D$4,F22&lt;$E$4),$A$4,IF(AND(F22&gt;=$D$5,F22&lt;$E$5),$A$5,IF(AND(F22&gt;=$D$6,F22&lt;$E$6),$A$6,IF(AND(F22&gt;=$D$7,F22&lt;$E$7),$A$7,IF(AND(F22&gt;=$D$8,F22&lt;$E$8),$A$8,IF(AND(F22&gt;=$D$9,F22&lt;$E$9),$A$9,IF(AND(F22&gt;=$D$10,F22&lt;$E$10),$A$10,IF(AND(F22&gt;=$D$11,F22&lt;$E$11),$A$11,IF(AND(F22&gt;=$D$12,F22&lt;$E$12),$A$12,IF(AND(F22&gt;=$D$13,F22&lt;$E$13),$A$13,IF(AND(F22&gt;=$D$14,F22&lt;$E$14),$A$14,IF(AND(F22&gt;=$D$15,F22&lt;$E$15),$A$15,IF(AND(F22&gt;=$D$16,F22&lt;$E$16),$A$16,IF(AND(F22&gt;=$D$17,F22&lt;$E$17),$A$17,IF(AND(F22&gt;=$D$18,F22&lt;$E$18),$A$18,IF(AND(F22&gt;=$D$19,F22&lt;$E$19),$A$19,IF(AND(F22&gt;=$D$20,F22&lt;$E$20),$A$20,IF(AND(F22&gt;=$D$21,F22&lt;$E$21),$A$21,IF(AND(F22&gt;=$D$22,F22&lt;$E$22),$A$22,IF(AND(F22&gt;=$D$23,F22&lt;$E$23),$A$23,IF(AND(F22&gt;=$D$24,F22&lt;$E$24),$A$24,IF(AND(F22&gt;=$D$25,F22&lt;$E$25),$A$25,IF(AND(F22&gt;=$D$26,F22&lt;$E$26),$A$26,IF(AND(F22&gt;=$D$27,F22&lt;$E$27),$A$27,IF(AND(F22&gt;=$D$28,F22&lt;$E$28),$A$28,IF(AND(F22&gt;=$D$29,F22&lt;$E$29),$A$29,IF(AND(F22&gt;=$D$30,F22&lt;$E$30),$A$30,IF(AND(F22&gt;=$D$31,F22&lt;$E$31),$A$31,IF(AND(F22&gt;=$D$32,F22&lt;$E$32),$A$32,IF(AND(F22&gt;=$D$33,F22&lt;$E$33),$A$33,IF(AND(F22&gt;=$D$34,F22&lt;$E$34),$A$34,IF(AND(F22&gt;=$D$35,F22&lt;$E$35),$A$35,IF(AND(F22&gt;=$D$36,F22&lt;$E$36),$A$36,IF(AND(F22&gt;=$D$37,F22&lt;$E$37),$A$37,IF((F22&gt;=86400),"+24h",IF((F22&gt;=3),IF(TEXT(F22/86400,"h")="0","",TEXT(F22/86400,"h")&amp;"h") &amp; IF(TEXT(F22/86400,"m")="0","",TEXT(F22/86400,"m")&amp;"'") &amp; IF(TEXT(F22/86400,"s")="0","",TEXT(F22/86400,"s")&amp;"''"),UNKLAR))))))))))))))))))))))))))))))))))))))</f>
        <v>1.3</v>
      </c>
      <c r="H22" s="80">
        <f t="shared" si="1"/>
        <v>6.4</v>
      </c>
      <c r="I22" s="79" t="str">
        <f>IF(AND(H22&gt;=$D$2,H22&lt;$E$2),$A$2,IF(AND(H22&gt;=$D$3,H22&lt;$E$3),$A$3,IF(AND(H22&gt;=$D$4,H22&lt;$E$4),$A$4,IF(AND(H22&gt;=$D$5,H22&lt;$E$5),$A$5,IF(AND(H22&gt;=$D$6,H22&lt;$E$6),$A$6,IF(AND(H22&gt;=$D$7,H22&lt;$E$7),$A$7,IF(AND(H22&gt;=$D$8,H22&lt;$E$8),$A$8,IF(AND(H22&gt;=$D$9,H22&lt;$E$9),$A$9,IF(AND(H22&gt;=$D$10,H22&lt;$E$10),$A$10,IF(AND(H22&gt;=$D$11,H22&lt;$E$11),$A$11,IF(AND(H22&gt;=$D$12,H22&lt;$E$12),$A$12,IF(AND(H22&gt;=$D$13,H22&lt;$E$13),$A$13,IF(AND(H22&gt;=$D$14,H22&lt;$E$14),$A$14,IF(AND(H22&gt;=$D$15,H22&lt;$E$15),$A$15,IF(AND(H22&gt;=$D$16,H22&lt;$E$16),$A$16,IF(AND(H22&gt;=$D$17,H22&lt;$E$17),$A$17,IF(AND(H22&gt;=$D$18,H22&lt;$E$18),$A$18,IF(AND(H22&gt;=$D$19,H22&lt;$E$19),$A$19,IF(AND(H22&gt;=$D$20,H22&lt;$E$20),$A$20,IF(AND(H22&gt;=$D$21,H22&lt;$E$21),$A$21,IF(AND(H22&gt;=$D$22,H22&lt;$E$22),$A$22,IF(AND(H22&gt;=$D$23,H22&lt;$E$23),$A$23,IF(AND(H22&gt;=$D$24,H22&lt;$E$24),$A$24,IF(AND(H22&gt;=$D$25,H22&lt;$E$25),$A$25,IF(AND(H22&gt;=$D$26,H22&lt;$E$26),$A$26,IF(AND(H22&gt;=$D$27,H22&lt;$E$27),$A$27,IF(AND(H22&gt;=$D$28,H22&lt;$E$28),$A$28,IF(AND(H22&gt;=$D$29,H22&lt;$E$29),$A$29,IF(AND(H22&gt;=$D$30,H22&lt;$E$30),$A$30,IF(AND(H22&gt;=$D$31,H22&lt;$E$31),$A$31,IF(AND(H22&gt;=$D$32,H22&lt;$E$32),$A$32,IF(AND(H22&gt;=$D$33,H22&lt;$E$33),$A$33,IF(AND(H22&gt;=$D$34,H22&lt;$E$34),$A$34,IF(AND(H22&gt;=$D$35,H22&lt;$E$35),$A$35,IF(AND(H22&gt;=$D$36,H22&lt;$E$36),$A$36,IF(AND(H22&gt;=$D$37,H22&lt;$E$37),$A$37,IF((H22&gt;=86400),"+24h",IF((H22&gt;=3),IF(TEXT(H22/86400,"h")="0","",TEXT(H22/86400,"h")&amp;"h") &amp; IF(TEXT(H22/86400,"m")="0","",TEXT(H22/86400,"m")&amp;"'") &amp; IF(TEXT(H22/86400,"s")="0","",TEXT(H22/86400,"s")&amp;"''"),UNKLAR))))))))))))))))))))))))))))))))))))))</f>
        <v>6''</v>
      </c>
      <c r="J22" s="80">
        <f t="shared" si="5"/>
        <v>102.4</v>
      </c>
      <c r="K22" s="76" t="str">
        <f>IF(AND(J22&gt;=$D$2,J22&lt;$E$2),$A$2,IF(AND(J22&gt;=$D$3,J22&lt;$E$3),$A$3,IF(AND(J22&gt;=$D$4,J22&lt;$E$4),$A$4,IF(AND(J22&gt;=$D$5,J22&lt;$E$5),$A$5,IF(AND(J22&gt;=$D$6,J22&lt;$E$6),$A$6,IF(AND(J22&gt;=$D$7,J22&lt;$E$7),$A$7,IF(AND(J22&gt;=$D$8,J22&lt;$E$8),$A$8,IF(AND(J22&gt;=$D$9,J22&lt;$E$9),$A$9,IF(AND(J22&gt;=$D$10,J22&lt;$E$10),$A$10,IF(AND(J22&gt;=$D$11,J22&lt;$E$11),$A$11,IF(AND(J22&gt;=$D$12,J22&lt;$E$12),$A$12,IF(AND(J22&gt;=$D$13,J22&lt;$E$13),$A$13,IF(AND(J22&gt;=$D$14,J22&lt;$E$14),$A$14,IF(AND(J22&gt;=$D$15,J22&lt;$E$15),$A$15,IF(AND(J22&gt;=$D$16,J22&lt;$E$16),$A$16,IF(AND(J22&gt;=$D$17,J22&lt;$E$17),$A$17,IF(AND(J22&gt;=$D$18,J22&lt;$E$18),$A$18,IF(AND(J22&gt;=$D$19,J22&lt;$E$19),$A$19,IF(AND(J22&gt;=$D$20,J22&lt;$E$20),$A$20,IF(AND(J22&gt;=$D$21,J22&lt;$E$21),$A$21,IF(AND(J22&gt;=$D$22,J22&lt;$E$22),$A$22,IF(AND(J22&gt;=$D$23,J22&lt;$E$23),$A$23,IF(AND(J22&gt;=$D$24,J22&lt;$E$24),$A$24,IF(AND(J22&gt;=$D$25,J22&lt;$E$25),$A$25,IF(AND(J22&gt;=$D$26,J22&lt;$E$26),$A$26,IF(AND(J22&gt;=$D$27,J22&lt;$E$27),$A$27,IF(AND(J22&gt;=$D$28,J22&lt;$E$28),$A$28,IF(AND(J22&gt;=$D$29,J22&lt;$E$29),$A$29,IF(AND(J22&gt;=$D$30,J22&lt;$E$30),$A$30,IF(AND(J22&gt;=$D$31,J22&lt;$E$31),$A$31,IF(AND(J22&gt;=$D$32,J22&lt;$E$32),$A$32,IF(AND(J22&gt;=$D$33,J22&lt;$E$33),$A$33,IF(AND(J22&gt;=$D$34,J22&lt;$E$34),$A$34,IF(AND(J22&gt;=$D$35,J22&lt;$E$35),$A$35,IF(AND(J22&gt;=$D$36,J22&lt;$E$36),$A$36,IF(AND(J22&gt;=$D$37,J22&lt;$E$37),$A$37,IF((J22&gt;=86400),"+24h",IF((J22&gt;=3),IF(TEXT(J22/86400,"h")="0","",TEXT(J22/86400,"h")&amp;"h") &amp; IF(TEXT(J22/86400,"m")="0","",TEXT(J22/86400,"m")&amp;"'") &amp; IF(TEXT(J22/86400,"s")="0","",TEXT(J22/86400,"s")&amp;"''"),UNKLAR))))))))))))))))))))))))))))))))))))))</f>
        <v>1'42''</v>
      </c>
      <c r="L22" s="55">
        <f t="shared" si="6"/>
        <v>3276.8</v>
      </c>
      <c r="M22" s="32" t="str">
        <f>IF(AND(L22&gt;=$D$2,L22&lt;$E$2),$A$2,IF(AND(L22&gt;=$D$3,L22&lt;$E$3),$A$3,IF(AND(L22&gt;=$D$4,L22&lt;$E$4),$A$4,IF(AND(L22&gt;=$D$5,L22&lt;$E$5),$A$5,IF(AND(L22&gt;=$D$6,L22&lt;$E$6),$A$6,IF(AND(L22&gt;=$D$7,L22&lt;$E$7),$A$7,IF(AND(L22&gt;=$D$8,L22&lt;$E$8),$A$8,IF(AND(L22&gt;=$D$9,L22&lt;$E$9),$A$9,IF(AND(L22&gt;=$D$10,L22&lt;$E$10),$A$10,IF(AND(L22&gt;=$D$11,L22&lt;$E$11),$A$11,IF(AND(L22&gt;=$D$12,L22&lt;$E$12),$A$12,IF(AND(L22&gt;=$D$13,L22&lt;$E$13),$A$13,IF(AND(L22&gt;=$D$14,L22&lt;$E$14),$A$14,IF(AND(L22&gt;=$D$15,L22&lt;$E$15),$A$15,IF(AND(L22&gt;=$D$16,L22&lt;$E$16),$A$16,IF(AND(L22&gt;=$D$17,L22&lt;$E$17),$A$17,IF(AND(L22&gt;=$D$18,L22&lt;$E$18),$A$18,IF(AND(L22&gt;=$D$19,L22&lt;$E$19),$A$19,IF(AND(L22&gt;=$D$20,L22&lt;$E$20),$A$20,IF(AND(L22&gt;=$D$21,L22&lt;$E$21),$A$21,IF(AND(L22&gt;=$D$22,L22&lt;$E$22),$A$22,IF(AND(L22&gt;=$D$23,L22&lt;$E$23),$A$23,IF(AND(L22&gt;=$D$24,L22&lt;$E$24),$A$24,IF(AND(L22&gt;=$D$25,L22&lt;$E$25),$A$25,IF(AND(L22&gt;=$D$26,L22&lt;$E$26),$A$26,IF(AND(L22&gt;=$D$27,L22&lt;$E$27),$A$27,IF(AND(L22&gt;=$D$28,L22&lt;$E$28),$A$28,IF(AND(L22&gt;=$D$29,L22&lt;$E$29),$A$29,IF(AND(L22&gt;=$D$30,L22&lt;$E$30),$A$30,IF(AND(L22&gt;=$D$31,L22&lt;$E$31),$A$31,IF(AND(L22&gt;=$D$32,L22&lt;$E$32),$A$32,IF(AND(L22&gt;=$D$33,L22&lt;$E$33),$A$33,IF(AND(L22&gt;=$D$34,L22&lt;$E$34),$A$34,IF(AND(L22&gt;=$D$35,L22&lt;$E$35),$A$35,IF(AND(L22&gt;=$D$36,L22&lt;$E$36),$A$36,IF(AND(L22&gt;=$D$37,L22&lt;$E$37),$A$37,IF((L22&gt;=86400),"+24h",IF((L22&gt;=3),IF(TEXT(L22/86400,"h")="0","",TEXT(L22/86400,"h")&amp;"h") &amp; IF(TEXT(L22/86400,"m")="0","",TEXT(L22/86400,"m")&amp;"'") &amp; IF(TEXT(L22/86400,"s")="0","",TEXT(L22/86400,"s")&amp;"''"),UNKLAR))))))))))))))))))))))))))))))))))))))</f>
        <v>54'37''</v>
      </c>
      <c r="N22" s="55">
        <f t="shared" si="7"/>
        <v>0.8</v>
      </c>
      <c r="O22" s="41" t="str">
        <f>IF(AND(N22&gt;=$D$2,N22&lt;$E$2),$A$2,IF(AND(N22&gt;=$D$3,N22&lt;$E$3),$A$3,IF(AND(N22&gt;=$D$4,N22&lt;$E$4),$A$4,IF(AND(N22&gt;=$D$5,N22&lt;$E$5),$A$5,IF(AND(N22&gt;=$D$6,N22&lt;$E$6),$A$6,IF(AND(N22&gt;=$D$7,N22&lt;$E$7),$A$7,IF(AND(N22&gt;=$D$8,N22&lt;$E$8),$A$8,IF(AND(N22&gt;=$D$9,N22&lt;$E$9),$A$9,IF(AND(N22&gt;=$D$10,N22&lt;$E$10),$A$10,IF(AND(N22&gt;=$D$11,N22&lt;$E$11),$A$11,IF(AND(N22&gt;=$D$12,N22&lt;$E$12),$A$12,IF(AND(N22&gt;=$D$13,N22&lt;$E$13),$A$13,IF(AND(N22&gt;=$D$14,N22&lt;$E$14),$A$14,IF(AND(N22&gt;=$D$15,N22&lt;$E$15),$A$15,IF(AND(N22&gt;=$D$16,N22&lt;$E$16),$A$16,IF(AND(N22&gt;=$D$17,N22&lt;$E$17),$A$17,IF(AND(N22&gt;=$D$18,N22&lt;$E$18),$A$18,IF(AND(N22&gt;=$D$19,N22&lt;$E$19),$A$19,IF(AND(N22&gt;=$D$20,N22&lt;$E$20),$A$20,IF(AND(N22&gt;=$D$21,N22&lt;$E$21),$A$21,IF(AND(N22&gt;=$D$22,N22&lt;$E$22),$A$22,IF(AND(N22&gt;=$D$23,N22&lt;$E$23),$A$23,IF(AND(N22&gt;=$D$24,N22&lt;$E$24),$A$24,IF(AND(N22&gt;=$D$25,N22&lt;$E$25),$A$25,IF(AND(N22&gt;=$D$26,N22&lt;$E$26),$A$26,IF(AND(N22&gt;=$D$27,N22&lt;$E$27),$A$27,IF(AND(N22&gt;=$D$28,N22&lt;$E$28),$A$28,IF(AND(N22&gt;=$D$29,N22&lt;$E$29),$A$29,IF(AND(N22&gt;=$D$30,N22&lt;$E$30),$A$30,IF(AND(N22&gt;=$D$31,N22&lt;$E$31),$A$31,IF(AND(N22&gt;=$D$32,N22&lt;$E$32),$A$32,IF(AND(N22&gt;=$D$33,N22&lt;$E$33),$A$33,IF(AND(N22&gt;=$D$34,N22&lt;$E$34),$A$34,IF(AND(N22&gt;=$D$35,N22&lt;$E$35),$A$35,IF(AND(N22&gt;=$D$36,N22&lt;$E$36),$A$36,IF(AND(N22&gt;=$D$37,N22&lt;$E$37),$A$37,IF((N22&gt;=86400),"+24h",IF((N22&gt;=3),IF(TEXT(N22/86400,"h")="0","",TEXT(N22/86400,"h")&amp;"h") &amp; IF(TEXT(N22/86400,"m")="0","",TEXT(N22/86400,"m")&amp;"'") &amp; IF(TEXT(N22/86400,"s")="0","",TEXT(N22/86400,"s")&amp;"''"),UNKLAR))))))))))))))))))))))))))))))))))))))</f>
        <v>1.3</v>
      </c>
      <c r="P22" s="55">
        <f t="shared" si="8"/>
        <v>6.4</v>
      </c>
      <c r="Q22" s="41" t="str">
        <f>IF(AND(P22&gt;=$D$2,P22&lt;$E$2),$A$2,IF(AND(P22&gt;=$D$3,P22&lt;$E$3),$A$3,IF(AND(P22&gt;=$D$4,P22&lt;$E$4),$A$4,IF(AND(P22&gt;=$D$5,P22&lt;$E$5),$A$5,IF(AND(P22&gt;=$D$6,P22&lt;$E$6),$A$6,IF(AND(P22&gt;=$D$7,P22&lt;$E$7),$A$7,IF(AND(P22&gt;=$D$8,P22&lt;$E$8),$A$8,IF(AND(P22&gt;=$D$9,P22&lt;$E$9),$A$9,IF(AND(P22&gt;=$D$10,P22&lt;$E$10),$A$10,IF(AND(P22&gt;=$D$11,P22&lt;$E$11),$A$11,IF(AND(P22&gt;=$D$12,P22&lt;$E$12),$A$12,IF(AND(P22&gt;=$D$13,P22&lt;$E$13),$A$13,IF(AND(P22&gt;=$D$14,P22&lt;$E$14),$A$14,IF(AND(P22&gt;=$D$15,P22&lt;$E$15),$A$15,IF(AND(P22&gt;=$D$16,P22&lt;$E$16),$A$16,IF(AND(P22&gt;=$D$17,P22&lt;$E$17),$A$17,IF(AND(P22&gt;=$D$18,P22&lt;$E$18),$A$18,IF(AND(P22&gt;=$D$19,P22&lt;$E$19),$A$19,IF(AND(P22&gt;=$D$20,P22&lt;$E$20),$A$20,IF(AND(P22&gt;=$D$21,P22&lt;$E$21),$A$21,IF(AND(P22&gt;=$D$22,P22&lt;$E$22),$A$22,IF(AND(P22&gt;=$D$23,P22&lt;$E$23),$A$23,IF(AND(P22&gt;=$D$24,P22&lt;$E$24),$A$24,IF(AND(P22&gt;=$D$25,P22&lt;$E$25),$A$25,IF(AND(P22&gt;=$D$26,P22&lt;$E$26),$A$26,IF(AND(P22&gt;=$D$27,P22&lt;$E$27),$A$27,IF(AND(P22&gt;=$D$28,P22&lt;$E$28),$A$28,IF(AND(P22&gt;=$D$29,P22&lt;$E$29),$A$29,IF(AND(P22&gt;=$D$30,P22&lt;$E$30),$A$30,IF(AND(P22&gt;=$D$31,P22&lt;$E$31),$A$31,IF(AND(P22&gt;=$D$32,P22&lt;$E$32),$A$32,IF(AND(P22&gt;=$D$33,P22&lt;$E$33),$A$33,IF(AND(P22&gt;=$D$34,P22&lt;$E$34),$A$34,IF(AND(P22&gt;=$D$35,P22&lt;$E$35),$A$35,IF(AND(P22&gt;=$D$36,P22&lt;$E$36),$A$36,IF(AND(P22&gt;=$D$37,P22&lt;$E$37),$A$37,IF((P22&gt;=86400),"+24h",IF((P22&gt;=3),IF(TEXT(P22/86400,"h")="0","",TEXT(P22/86400,"h")&amp;"h") &amp; IF(TEXT(P22/86400,"m")="0","",TEXT(P22/86400,"m")&amp;"'") &amp; IF(TEXT(P22/86400,"s")="0","",TEXT(P22/86400,"s")&amp;"''"),UNKLAR))))))))))))))))))))))))))))))))))))))</f>
        <v>6''</v>
      </c>
      <c r="R22" s="55">
        <f t="shared" si="9"/>
        <v>102.4</v>
      </c>
      <c r="S22" s="42" t="str">
        <f>IF(AND(R22&gt;=$D$2,R22&lt;$E$2),$A$2,IF(AND(R22&gt;=$D$3,R22&lt;$E$3),$A$3,IF(AND(R22&gt;=$D$4,R22&lt;$E$4),$A$4,IF(AND(R22&gt;=$D$5,R22&lt;$E$5),$A$5,IF(AND(R22&gt;=$D$6,R22&lt;$E$6),$A$6,IF(AND(R22&gt;=$D$7,R22&lt;$E$7),$A$7,IF(AND(R22&gt;=$D$8,R22&lt;$E$8),$A$8,IF(AND(R22&gt;=$D$9,R22&lt;$E$9),$A$9,IF(AND(R22&gt;=$D$10,R22&lt;$E$10),$A$10,IF(AND(R22&gt;=$D$11,R22&lt;$E$11),$A$11,IF(AND(R22&gt;=$D$12,R22&lt;$E$12),$A$12,IF(AND(R22&gt;=$D$13,R22&lt;$E$13),$A$13,IF(AND(R22&gt;=$D$14,R22&lt;$E$14),$A$14,IF(AND(R22&gt;=$D$15,R22&lt;$E$15),$A$15,IF(AND(R22&gt;=$D$16,R22&lt;$E$16),$A$16,IF(AND(R22&gt;=$D$17,R22&lt;$E$17),$A$17,IF(AND(R22&gt;=$D$18,R22&lt;$E$18),$A$18,IF(AND(R22&gt;=$D$19,R22&lt;$E$19),$A$19,IF(AND(R22&gt;=$D$20,R22&lt;$E$20),$A$20,IF(AND(R22&gt;=$D$21,R22&lt;$E$21),$A$21,IF(AND(R22&gt;=$D$22,R22&lt;$E$22),$A$22,IF(AND(R22&gt;=$D$23,R22&lt;$E$23),$A$23,IF(AND(R22&gt;=$D$24,R22&lt;$E$24),$A$24,IF(AND(R22&gt;=$D$25,R22&lt;$E$25),$A$25,IF(AND(R22&gt;=$D$26,R22&lt;$E$26),$A$26,IF(AND(R22&gt;=$D$27,R22&lt;$E$27),$A$27,IF(AND(R22&gt;=$D$28,R22&lt;$E$28),$A$28,IF(AND(R22&gt;=$D$29,R22&lt;$E$29),$A$29,IF(AND(R22&gt;=$D$30,R22&lt;$E$30),$A$30,IF(AND(R22&gt;=$D$31,R22&lt;$E$31),$A$31,IF(AND(R22&gt;=$D$32,R22&lt;$E$32),$A$32,IF(AND(R22&gt;=$D$33,R22&lt;$E$33),$A$33,IF(AND(R22&gt;=$D$34,R22&lt;$E$34),$A$34,IF(AND(R22&gt;=$D$35,R22&lt;$E$35),$A$35,IF(AND(R22&gt;=$D$36,R22&lt;$E$36),$A$36,IF(AND(R22&gt;=$D$37,R22&lt;$E$37),$A$37,IF((R22&gt;=86400),"+24h",IF((R22&gt;=3),IF(TEXT(R22/86400,"h")="0","",TEXT(R22/86400,"h")&amp;"h") &amp; IF(TEXT(R22/86400,"m")="0","",TEXT(R22/86400,"m")&amp;"'") &amp; IF(TEXT(R22/86400,"s")="0","",TEXT(R22/86400,"s")&amp;"''"),UNKLAR))))))))))))))))))))))))))))))))))))))</f>
        <v>1'42''</v>
      </c>
      <c r="T22" s="51"/>
      <c r="U22" s="13">
        <v>10</v>
      </c>
      <c r="V22" s="12">
        <v>320</v>
      </c>
      <c r="W22" s="123">
        <v>30</v>
      </c>
      <c r="X22" s="126" t="s">
        <v>71</v>
      </c>
      <c r="Y22" s="131">
        <v>19</v>
      </c>
      <c r="Z22" s="132">
        <v>8</v>
      </c>
      <c r="AA22" s="99">
        <f t="shared" si="15"/>
        <v>1.1376250000000001</v>
      </c>
      <c r="AB22" s="133">
        <f t="shared" si="11"/>
        <v>2.2752500000000002</v>
      </c>
      <c r="AC22" s="47"/>
      <c r="AD22" s="17"/>
      <c r="AE22" s="17"/>
      <c r="AF22" s="17"/>
      <c r="AG22" s="18"/>
      <c r="AH22" s="18"/>
    </row>
    <row r="23" spans="1:34" s="2" customFormat="1" ht="9.75" customHeight="1">
      <c r="A23" s="94" t="s">
        <v>6</v>
      </c>
      <c r="B23" s="95" t="s">
        <v>6</v>
      </c>
      <c r="C23" s="83">
        <f t="shared" si="2"/>
        <v>0.125</v>
      </c>
      <c r="D23" s="83">
        <f t="shared" si="14"/>
        <v>0.1125</v>
      </c>
      <c r="E23" s="83">
        <f t="shared" si="13"/>
        <v>0.1458233333333333</v>
      </c>
      <c r="F23" s="83">
        <f t="shared" si="4"/>
        <v>1</v>
      </c>
      <c r="G23" s="96" t="str">
        <f>IF(AND(F23&gt;=$D$2,F23&lt;$E$2),$A$2,IF(AND(F23&gt;=$D$3,F23&lt;$E$3),$A$3,IF(AND(F23&gt;=$D$4,F23&lt;$E$4),$A$4,IF(AND(F23&gt;=$D$5,F23&lt;$E$5),$A$5,IF(AND(F23&gt;=$D$6,F23&lt;$E$6),$A$6,IF(AND(F23&gt;=$D$7,F23&lt;$E$7),$A$7,IF(AND(F23&gt;=$D$8,F23&lt;$E$8),$A$8,IF(AND(F23&gt;=$D$9,F23&lt;$E$9),$A$9,IF(AND(F23&gt;=$D$10,F23&lt;$E$10),$A$10,IF(AND(F23&gt;=$D$11,F23&lt;$E$11),$A$11,IF(AND(F23&gt;=$D$12,F23&lt;$E$12),$A$12,IF(AND(F23&gt;=$D$13,F23&lt;$E$13),$A$13,IF(AND(F23&gt;=$D$14,F23&lt;$E$14),$A$14,IF(AND(F23&gt;=$D$15,F23&lt;$E$15),$A$15,IF(AND(F23&gt;=$D$16,F23&lt;$E$16),$A$16,IF(AND(F23&gt;=$D$17,F23&lt;$E$17),$A$17,IF(AND(F23&gt;=$D$18,F23&lt;$E$18),$A$18,IF(AND(F23&gt;=$D$19,F23&lt;$E$19),$A$19,IF(AND(F23&gt;=$D$20,F23&lt;$E$20),$A$20,IF(AND(F23&gt;=$D$21,F23&lt;$E$21),$A$21,IF(AND(F23&gt;=$D$22,F23&lt;$E$22),$A$22,IF(AND(F23&gt;=$D$23,F23&lt;$E$23),$A$23,IF(AND(F23&gt;=$D$24,F23&lt;$E$24),$A$24,IF(AND(F23&gt;=$D$25,F23&lt;$E$25),$A$25,IF(AND(F23&gt;=$D$26,F23&lt;$E$26),$A$26,IF(AND(F23&gt;=$D$27,F23&lt;$E$27),$A$27,IF(AND(F23&gt;=$D$28,F23&lt;$E$28),$A$28,IF(AND(F23&gt;=$D$29,F23&lt;$E$29),$A$29,IF(AND(F23&gt;=$D$30,F23&lt;$E$30),$A$30,IF(AND(F23&gt;=$D$31,F23&lt;$E$31),$A$31,IF(AND(F23&gt;=$D$32,F23&lt;$E$32),$A$32,IF(AND(F23&gt;=$D$33,F23&lt;$E$33),$A$33,IF(AND(F23&gt;=$D$34,F23&lt;$E$34),$A$34,IF(AND(F23&gt;=$D$35,F23&lt;$E$35),$A$35,IF(AND(F23&gt;=$D$36,F23&lt;$E$36),$A$36,IF(AND(F23&gt;=$D$37,F23&lt;$E$37),$A$37,IF((F23&gt;=86400),"+24h",IF((F23&gt;=3),IF(TEXT(F23/86400,"h")="0","",TEXT(F23/86400,"h")&amp;"h") &amp; IF(TEXT(F23/86400,"m")="0","",TEXT(F23/86400,"m")&amp;"'") &amp; IF(TEXT(F23/86400,"s")="0","",TEXT(F23/86400,"s")&amp;"''"),UNKLAR))))))))))))))))))))))))))))))))))))))</f>
        <v>1"</v>
      </c>
      <c r="H23" s="86">
        <f t="shared" si="1"/>
        <v>8</v>
      </c>
      <c r="I23" s="97" t="str">
        <f>IF(AND(H23&gt;=$D$2,H23&lt;$E$2),$A$2,IF(AND(H23&gt;=$D$3,H23&lt;$E$3),$A$3,IF(AND(H23&gt;=$D$4,H23&lt;$E$4),$A$4,IF(AND(H23&gt;=$D$5,H23&lt;$E$5),$A$5,IF(AND(H23&gt;=$D$6,H23&lt;$E$6),$A$6,IF(AND(H23&gt;=$D$7,H23&lt;$E$7),$A$7,IF(AND(H23&gt;=$D$8,H23&lt;$E$8),$A$8,IF(AND(H23&gt;=$D$9,H23&lt;$E$9),$A$9,IF(AND(H23&gt;=$D$10,H23&lt;$E$10),$A$10,IF(AND(H23&gt;=$D$11,H23&lt;$E$11),$A$11,IF(AND(H23&gt;=$D$12,H23&lt;$E$12),$A$12,IF(AND(H23&gt;=$D$13,H23&lt;$E$13),$A$13,IF(AND(H23&gt;=$D$14,H23&lt;$E$14),$A$14,IF(AND(H23&gt;=$D$15,H23&lt;$E$15),$A$15,IF(AND(H23&gt;=$D$16,H23&lt;$E$16),$A$16,IF(AND(H23&gt;=$D$17,H23&lt;$E$17),$A$17,IF(AND(H23&gt;=$D$18,H23&lt;$E$18),$A$18,IF(AND(H23&gt;=$D$19,H23&lt;$E$19),$A$19,IF(AND(H23&gt;=$D$20,H23&lt;$E$20),$A$20,IF(AND(H23&gt;=$D$21,H23&lt;$E$21),$A$21,IF(AND(H23&gt;=$D$22,H23&lt;$E$22),$A$22,IF(AND(H23&gt;=$D$23,H23&lt;$E$23),$A$23,IF(AND(H23&gt;=$D$24,H23&lt;$E$24),$A$24,IF(AND(H23&gt;=$D$25,H23&lt;$E$25),$A$25,IF(AND(H23&gt;=$D$26,H23&lt;$E$26),$A$26,IF(AND(H23&gt;=$D$27,H23&lt;$E$27),$A$27,IF(AND(H23&gt;=$D$28,H23&lt;$E$28),$A$28,IF(AND(H23&gt;=$D$29,H23&lt;$E$29),$A$29,IF(AND(H23&gt;=$D$30,H23&lt;$E$30),$A$30,IF(AND(H23&gt;=$D$31,H23&lt;$E$31),$A$31,IF(AND(H23&gt;=$D$32,H23&lt;$E$32),$A$32,IF(AND(H23&gt;=$D$33,H23&lt;$E$33),$A$33,IF(AND(H23&gt;=$D$34,H23&lt;$E$34),$A$34,IF(AND(H23&gt;=$D$35,H23&lt;$E$35),$A$35,IF(AND(H23&gt;=$D$36,H23&lt;$E$36),$A$36,IF(AND(H23&gt;=$D$37,H23&lt;$E$37),$A$37,IF((H23&gt;=86400),"+24h",IF((H23&gt;=3),IF(TEXT(H23/86400,"h")="0","",TEXT(H23/86400,"h")&amp;"h") &amp; IF(TEXT(H23/86400,"m")="0","",TEXT(H23/86400,"m")&amp;"'") &amp; IF(TEXT(H23/86400,"s")="0","",TEXT(H23/86400,"s")&amp;"''"),UNKLAR))))))))))))))))))))))))))))))))))))))</f>
        <v>8''</v>
      </c>
      <c r="J23" s="86">
        <f t="shared" si="5"/>
        <v>128</v>
      </c>
      <c r="K23" s="96" t="str">
        <f>IF(AND(J23&gt;=$D$2,J23&lt;$E$2),$A$2,IF(AND(J23&gt;=$D$3,J23&lt;$E$3),$A$3,IF(AND(J23&gt;=$D$4,J23&lt;$E$4),$A$4,IF(AND(J23&gt;=$D$5,J23&lt;$E$5),$A$5,IF(AND(J23&gt;=$D$6,J23&lt;$E$6),$A$6,IF(AND(J23&gt;=$D$7,J23&lt;$E$7),$A$7,IF(AND(J23&gt;=$D$8,J23&lt;$E$8),$A$8,IF(AND(J23&gt;=$D$9,J23&lt;$E$9),$A$9,IF(AND(J23&gt;=$D$10,J23&lt;$E$10),$A$10,IF(AND(J23&gt;=$D$11,J23&lt;$E$11),$A$11,IF(AND(J23&gt;=$D$12,J23&lt;$E$12),$A$12,IF(AND(J23&gt;=$D$13,J23&lt;$E$13),$A$13,IF(AND(J23&gt;=$D$14,J23&lt;$E$14),$A$14,IF(AND(J23&gt;=$D$15,J23&lt;$E$15),$A$15,IF(AND(J23&gt;=$D$16,J23&lt;$E$16),$A$16,IF(AND(J23&gt;=$D$17,J23&lt;$E$17),$A$17,IF(AND(J23&gt;=$D$18,J23&lt;$E$18),$A$18,IF(AND(J23&gt;=$D$19,J23&lt;$E$19),$A$19,IF(AND(J23&gt;=$D$20,J23&lt;$E$20),$A$20,IF(AND(J23&gt;=$D$21,J23&lt;$E$21),$A$21,IF(AND(J23&gt;=$D$22,J23&lt;$E$22),$A$22,IF(AND(J23&gt;=$D$23,J23&lt;$E$23),$A$23,IF(AND(J23&gt;=$D$24,J23&lt;$E$24),$A$24,IF(AND(J23&gt;=$D$25,J23&lt;$E$25),$A$25,IF(AND(J23&gt;=$D$26,J23&lt;$E$26),$A$26,IF(AND(J23&gt;=$D$27,J23&lt;$E$27),$A$27,IF(AND(J23&gt;=$D$28,J23&lt;$E$28),$A$28,IF(AND(J23&gt;=$D$29,J23&lt;$E$29),$A$29,IF(AND(J23&gt;=$D$30,J23&lt;$E$30),$A$30,IF(AND(J23&gt;=$D$31,J23&lt;$E$31),$A$31,IF(AND(J23&gt;=$D$32,J23&lt;$E$32),$A$32,IF(AND(J23&gt;=$D$33,J23&lt;$E$33),$A$33,IF(AND(J23&gt;=$D$34,J23&lt;$E$34),$A$34,IF(AND(J23&gt;=$D$35,J23&lt;$E$35),$A$35,IF(AND(J23&gt;=$D$36,J23&lt;$E$36),$A$36,IF(AND(J23&gt;=$D$37,J23&lt;$E$37),$A$37,IF((J23&gt;=86400),"+24h",IF((J23&gt;=3),IF(TEXT(J23/86400,"h")="0","",TEXT(J23/86400,"h")&amp;"h") &amp; IF(TEXT(J23/86400,"m")="0","",TEXT(J23/86400,"m")&amp;"'") &amp; IF(TEXT(J23/86400,"s")="0","",TEXT(J23/86400,"s")&amp;"''"),UNKLAR))))))))))))))))))))))))))))))))))))))</f>
        <v>2'8''</v>
      </c>
      <c r="L23" s="83">
        <f t="shared" si="6"/>
        <v>4096</v>
      </c>
      <c r="M23" s="103" t="str">
        <f>IF(AND(L23&gt;=$D$2,L23&lt;$E$2),$A$2,IF(AND(L23&gt;=$D$3,L23&lt;$E$3),$A$3,IF(AND(L23&gt;=$D$4,L23&lt;$E$4),$A$4,IF(AND(L23&gt;=$D$5,L23&lt;$E$5),$A$5,IF(AND(L23&gt;=$D$6,L23&lt;$E$6),$A$6,IF(AND(L23&gt;=$D$7,L23&lt;$E$7),$A$7,IF(AND(L23&gt;=$D$8,L23&lt;$E$8),$A$8,IF(AND(L23&gt;=$D$9,L23&lt;$E$9),$A$9,IF(AND(L23&gt;=$D$10,L23&lt;$E$10),$A$10,IF(AND(L23&gt;=$D$11,L23&lt;$E$11),$A$11,IF(AND(L23&gt;=$D$12,L23&lt;$E$12),$A$12,IF(AND(L23&gt;=$D$13,L23&lt;$E$13),$A$13,IF(AND(L23&gt;=$D$14,L23&lt;$E$14),$A$14,IF(AND(L23&gt;=$D$15,L23&lt;$E$15),$A$15,IF(AND(L23&gt;=$D$16,L23&lt;$E$16),$A$16,IF(AND(L23&gt;=$D$17,L23&lt;$E$17),$A$17,IF(AND(L23&gt;=$D$18,L23&lt;$E$18),$A$18,IF(AND(L23&gt;=$D$19,L23&lt;$E$19),$A$19,IF(AND(L23&gt;=$D$20,L23&lt;$E$20),$A$20,IF(AND(L23&gt;=$D$21,L23&lt;$E$21),$A$21,IF(AND(L23&gt;=$D$22,L23&lt;$E$22),$A$22,IF(AND(L23&gt;=$D$23,L23&lt;$E$23),$A$23,IF(AND(L23&gt;=$D$24,L23&lt;$E$24),$A$24,IF(AND(L23&gt;=$D$25,L23&lt;$E$25),$A$25,IF(AND(L23&gt;=$D$26,L23&lt;$E$26),$A$26,IF(AND(L23&gt;=$D$27,L23&lt;$E$27),$A$27,IF(AND(L23&gt;=$D$28,L23&lt;$E$28),$A$28,IF(AND(L23&gt;=$D$29,L23&lt;$E$29),$A$29,IF(AND(L23&gt;=$D$30,L23&lt;$E$30),$A$30,IF(AND(L23&gt;=$D$31,L23&lt;$E$31),$A$31,IF(AND(L23&gt;=$D$32,L23&lt;$E$32),$A$32,IF(AND(L23&gt;=$D$33,L23&lt;$E$33),$A$33,IF(AND(L23&gt;=$D$34,L23&lt;$E$34),$A$34,IF(AND(L23&gt;=$D$35,L23&lt;$E$35),$A$35,IF(AND(L23&gt;=$D$36,L23&lt;$E$36),$A$36,IF(AND(L23&gt;=$D$37,L23&lt;$E$37),$A$37,IF((L23&gt;=86400),"+24h",IF((L23&gt;=3),IF(TEXT(L23/86400,"h")="0","",TEXT(L23/86400,"h")&amp;"h") &amp; IF(TEXT(L23/86400,"m")="0","",TEXT(L23/86400,"m")&amp;"'") &amp; IF(TEXT(L23/86400,"s")="0","",TEXT(L23/86400,"s")&amp;"''"),UNKLAR))))))))))))))))))))))))))))))))))))))</f>
        <v>1h8'16''</v>
      </c>
      <c r="N23" s="83">
        <f t="shared" si="7"/>
        <v>1</v>
      </c>
      <c r="O23" s="99" t="str">
        <f>IF(AND(N23&gt;=$D$2,N23&lt;$E$2),$A$2,IF(AND(N23&gt;=$D$3,N23&lt;$E$3),$A$3,IF(AND(N23&gt;=$D$4,N23&lt;$E$4),$A$4,IF(AND(N23&gt;=$D$5,N23&lt;$E$5),$A$5,IF(AND(N23&gt;=$D$6,N23&lt;$E$6),$A$6,IF(AND(N23&gt;=$D$7,N23&lt;$E$7),$A$7,IF(AND(N23&gt;=$D$8,N23&lt;$E$8),$A$8,IF(AND(N23&gt;=$D$9,N23&lt;$E$9),$A$9,IF(AND(N23&gt;=$D$10,N23&lt;$E$10),$A$10,IF(AND(N23&gt;=$D$11,N23&lt;$E$11),$A$11,IF(AND(N23&gt;=$D$12,N23&lt;$E$12),$A$12,IF(AND(N23&gt;=$D$13,N23&lt;$E$13),$A$13,IF(AND(N23&gt;=$D$14,N23&lt;$E$14),$A$14,IF(AND(N23&gt;=$D$15,N23&lt;$E$15),$A$15,IF(AND(N23&gt;=$D$16,N23&lt;$E$16),$A$16,IF(AND(N23&gt;=$D$17,N23&lt;$E$17),$A$17,IF(AND(N23&gt;=$D$18,N23&lt;$E$18),$A$18,IF(AND(N23&gt;=$D$19,N23&lt;$E$19),$A$19,IF(AND(N23&gt;=$D$20,N23&lt;$E$20),$A$20,IF(AND(N23&gt;=$D$21,N23&lt;$E$21),$A$21,IF(AND(N23&gt;=$D$22,N23&lt;$E$22),$A$22,IF(AND(N23&gt;=$D$23,N23&lt;$E$23),$A$23,IF(AND(N23&gt;=$D$24,N23&lt;$E$24),$A$24,IF(AND(N23&gt;=$D$25,N23&lt;$E$25),$A$25,IF(AND(N23&gt;=$D$26,N23&lt;$E$26),$A$26,IF(AND(N23&gt;=$D$27,N23&lt;$E$27),$A$27,IF(AND(N23&gt;=$D$28,N23&lt;$E$28),$A$28,IF(AND(N23&gt;=$D$29,N23&lt;$E$29),$A$29,IF(AND(N23&gt;=$D$30,N23&lt;$E$30),$A$30,IF(AND(N23&gt;=$D$31,N23&lt;$E$31),$A$31,IF(AND(N23&gt;=$D$32,N23&lt;$E$32),$A$32,IF(AND(N23&gt;=$D$33,N23&lt;$E$33),$A$33,IF(AND(N23&gt;=$D$34,N23&lt;$E$34),$A$34,IF(AND(N23&gt;=$D$35,N23&lt;$E$35),$A$35,IF(AND(N23&gt;=$D$36,N23&lt;$E$36),$A$36,IF(AND(N23&gt;=$D$37,N23&lt;$E$37),$A$37,IF((N23&gt;=86400),"+24h",IF((N23&gt;=3),IF(TEXT(N23/86400,"h")="0","",TEXT(N23/86400,"h")&amp;"h") &amp; IF(TEXT(N23/86400,"m")="0","",TEXT(N23/86400,"m")&amp;"'") &amp; IF(TEXT(N23/86400,"s")="0","",TEXT(N23/86400,"s")&amp;"''"),UNKLAR))))))))))))))))))))))))))))))))))))))</f>
        <v>1"</v>
      </c>
      <c r="P23" s="83">
        <f t="shared" si="8"/>
        <v>8</v>
      </c>
      <c r="Q23" s="100" t="str">
        <f>IF(AND(P23&gt;=$D$2,P23&lt;$E$2),$A$2,IF(AND(P23&gt;=$D$3,P23&lt;$E$3),$A$3,IF(AND(P23&gt;=$D$4,P23&lt;$E$4),$A$4,IF(AND(P23&gt;=$D$5,P23&lt;$E$5),$A$5,IF(AND(P23&gt;=$D$6,P23&lt;$E$6),$A$6,IF(AND(P23&gt;=$D$7,P23&lt;$E$7),$A$7,IF(AND(P23&gt;=$D$8,P23&lt;$E$8),$A$8,IF(AND(P23&gt;=$D$9,P23&lt;$E$9),$A$9,IF(AND(P23&gt;=$D$10,P23&lt;$E$10),$A$10,IF(AND(P23&gt;=$D$11,P23&lt;$E$11),$A$11,IF(AND(P23&gt;=$D$12,P23&lt;$E$12),$A$12,IF(AND(P23&gt;=$D$13,P23&lt;$E$13),$A$13,IF(AND(P23&gt;=$D$14,P23&lt;$E$14),$A$14,IF(AND(P23&gt;=$D$15,P23&lt;$E$15),$A$15,IF(AND(P23&gt;=$D$16,P23&lt;$E$16),$A$16,IF(AND(P23&gt;=$D$17,P23&lt;$E$17),$A$17,IF(AND(P23&gt;=$D$18,P23&lt;$E$18),$A$18,IF(AND(P23&gt;=$D$19,P23&lt;$E$19),$A$19,IF(AND(P23&gt;=$D$20,P23&lt;$E$20),$A$20,IF(AND(P23&gt;=$D$21,P23&lt;$E$21),$A$21,IF(AND(P23&gt;=$D$22,P23&lt;$E$22),$A$22,IF(AND(P23&gt;=$D$23,P23&lt;$E$23),$A$23,IF(AND(P23&gt;=$D$24,P23&lt;$E$24),$A$24,IF(AND(P23&gt;=$D$25,P23&lt;$E$25),$A$25,IF(AND(P23&gt;=$D$26,P23&lt;$E$26),$A$26,IF(AND(P23&gt;=$D$27,P23&lt;$E$27),$A$27,IF(AND(P23&gt;=$D$28,P23&lt;$E$28),$A$28,IF(AND(P23&gt;=$D$29,P23&lt;$E$29),$A$29,IF(AND(P23&gt;=$D$30,P23&lt;$E$30),$A$30,IF(AND(P23&gt;=$D$31,P23&lt;$E$31),$A$31,IF(AND(P23&gt;=$D$32,P23&lt;$E$32),$A$32,IF(AND(P23&gt;=$D$33,P23&lt;$E$33),$A$33,IF(AND(P23&gt;=$D$34,P23&lt;$E$34),$A$34,IF(AND(P23&gt;=$D$35,P23&lt;$E$35),$A$35,IF(AND(P23&gt;=$D$36,P23&lt;$E$36),$A$36,IF(AND(P23&gt;=$D$37,P23&lt;$E$37),$A$37,IF((P23&gt;=86400),"+24h",IF((P23&gt;=3),IF(TEXT(P23/86400,"h")="0","",TEXT(P23/86400,"h")&amp;"h") &amp; IF(TEXT(P23/86400,"m")="0","",TEXT(P23/86400,"m")&amp;"'") &amp; IF(TEXT(P23/86400,"s")="0","",TEXT(P23/86400,"s")&amp;"''"),UNKLAR))))))))))))))))))))))))))))))))))))))</f>
        <v>8''</v>
      </c>
      <c r="R23" s="101">
        <f t="shared" si="9"/>
        <v>128</v>
      </c>
      <c r="S23" s="102" t="str">
        <f>IF(AND(R23&gt;=$D$2,R23&lt;$E$2),$A$2,IF(AND(R23&gt;=$D$3,R23&lt;$E$3),$A$3,IF(AND(R23&gt;=$D$4,R23&lt;$E$4),$A$4,IF(AND(R23&gt;=$D$5,R23&lt;$E$5),$A$5,IF(AND(R23&gt;=$D$6,R23&lt;$E$6),$A$6,IF(AND(R23&gt;=$D$7,R23&lt;$E$7),$A$7,IF(AND(R23&gt;=$D$8,R23&lt;$E$8),$A$8,IF(AND(R23&gt;=$D$9,R23&lt;$E$9),$A$9,IF(AND(R23&gt;=$D$10,R23&lt;$E$10),$A$10,IF(AND(R23&gt;=$D$11,R23&lt;$E$11),$A$11,IF(AND(R23&gt;=$D$12,R23&lt;$E$12),$A$12,IF(AND(R23&gt;=$D$13,R23&lt;$E$13),$A$13,IF(AND(R23&gt;=$D$14,R23&lt;$E$14),$A$14,IF(AND(R23&gt;=$D$15,R23&lt;$E$15),$A$15,IF(AND(R23&gt;=$D$16,R23&lt;$E$16),$A$16,IF(AND(R23&gt;=$D$17,R23&lt;$E$17),$A$17,IF(AND(R23&gt;=$D$18,R23&lt;$E$18),$A$18,IF(AND(R23&gt;=$D$19,R23&lt;$E$19),$A$19,IF(AND(R23&gt;=$D$20,R23&lt;$E$20),$A$20,IF(AND(R23&gt;=$D$21,R23&lt;$E$21),$A$21,IF(AND(R23&gt;=$D$22,R23&lt;$E$22),$A$22,IF(AND(R23&gt;=$D$23,R23&lt;$E$23),$A$23,IF(AND(R23&gt;=$D$24,R23&lt;$E$24),$A$24,IF(AND(R23&gt;=$D$25,R23&lt;$E$25),$A$25,IF(AND(R23&gt;=$D$26,R23&lt;$E$26),$A$26,IF(AND(R23&gt;=$D$27,R23&lt;$E$27),$A$27,IF(AND(R23&gt;=$D$28,R23&lt;$E$28),$A$28,IF(AND(R23&gt;=$D$29,R23&lt;$E$29),$A$29,IF(AND(R23&gt;=$D$30,R23&lt;$E$30),$A$30,IF(AND(R23&gt;=$D$31,R23&lt;$E$31),$A$31,IF(AND(R23&gt;=$D$32,R23&lt;$E$32),$A$32,IF(AND(R23&gt;=$D$33,R23&lt;$E$33),$A$33,IF(AND(R23&gt;=$D$34,R23&lt;$E$34),$A$34,IF(AND(R23&gt;=$D$35,R23&lt;$E$35),$A$35,IF(AND(R23&gt;=$D$36,R23&lt;$E$36),$A$36,IF(AND(R23&gt;=$D$37,R23&lt;$E$37),$A$37,IF((R23&gt;=86400),"+24h",IF((R23&gt;=3),IF(TEXT(R23/86400,"h")="0","",TEXT(R23/86400,"h")&amp;"h") &amp; IF(TEXT(R23/86400,"m")="0","",TEXT(R23/86400,"m")&amp;"'") &amp; IF(TEXT(R23/86400,"s")="0","",TEXT(R23/86400,"s")&amp;"''"),UNKLAR))))))))))))))))))))))))))))))))))))))</f>
        <v>2'8''</v>
      </c>
      <c r="T23" s="51"/>
      <c r="U23" s="117">
        <v>11</v>
      </c>
      <c r="V23" s="118">
        <v>250</v>
      </c>
      <c r="W23" s="72">
        <v>40</v>
      </c>
      <c r="X23" s="19" t="s">
        <v>73</v>
      </c>
      <c r="Y23" s="73">
        <v>19</v>
      </c>
      <c r="Z23" s="27">
        <v>11</v>
      </c>
      <c r="AA23" s="41">
        <f t="shared" si="15"/>
        <v>0.8299545454545455</v>
      </c>
      <c r="AB23" s="21">
        <f t="shared" si="11"/>
        <v>1.659909090909091</v>
      </c>
      <c r="AC23" s="47"/>
      <c r="AD23" s="17"/>
      <c r="AE23" s="17"/>
      <c r="AF23" s="17"/>
      <c r="AG23" s="18"/>
      <c r="AH23" s="18"/>
    </row>
    <row r="24" spans="1:34" s="2" customFormat="1" ht="9.75" customHeight="1">
      <c r="A24" s="70" t="s">
        <v>7</v>
      </c>
      <c r="B24" s="56" t="s">
        <v>7</v>
      </c>
      <c r="C24" s="55">
        <f t="shared" si="2"/>
        <v>0.16666666666666666</v>
      </c>
      <c r="D24" s="55">
        <f t="shared" si="14"/>
        <v>0.14583333333333331</v>
      </c>
      <c r="E24" s="55">
        <f t="shared" si="13"/>
        <v>0.18332333333333334</v>
      </c>
      <c r="F24" s="55">
        <f t="shared" si="4"/>
        <v>1.3333333333333333</v>
      </c>
      <c r="G24" s="76" t="str">
        <f>IF(AND(F24&gt;=$D$2,F24&lt;$E$2),$A$2,IF(AND(F24&gt;=$D$3,F24&lt;$E$3),$A$3,IF(AND(F24&gt;=$D$4,F24&lt;$E$4),$A$4,IF(AND(F24&gt;=$D$5,F24&lt;$E$5),$A$5,IF(AND(F24&gt;=$D$6,F24&lt;$E$6),$A$6,IF(AND(F24&gt;=$D$7,F24&lt;$E$7),$A$7,IF(AND(F24&gt;=$D$8,F24&lt;$E$8),$A$8,IF(AND(F24&gt;=$D$9,F24&lt;$E$9),$A$9,IF(AND(F24&gt;=$D$10,F24&lt;$E$10),$A$10,IF(AND(F24&gt;=$D$11,F24&lt;$E$11),$A$11,IF(AND(F24&gt;=$D$12,F24&lt;$E$12),$A$12,IF(AND(F24&gt;=$D$13,F24&lt;$E$13),$A$13,IF(AND(F24&gt;=$D$14,F24&lt;$E$14),$A$14,IF(AND(F24&gt;=$D$15,F24&lt;$E$15),$A$15,IF(AND(F24&gt;=$D$16,F24&lt;$E$16),$A$16,IF(AND(F24&gt;=$D$17,F24&lt;$E$17),$A$17,IF(AND(F24&gt;=$D$18,F24&lt;$E$18),$A$18,IF(AND(F24&gt;=$D$19,F24&lt;$E$19),$A$19,IF(AND(F24&gt;=$D$20,F24&lt;$E$20),$A$20,IF(AND(F24&gt;=$D$21,F24&lt;$E$21),$A$21,IF(AND(F24&gt;=$D$22,F24&lt;$E$22),$A$22,IF(AND(F24&gt;=$D$23,F24&lt;$E$23),$A$23,IF(AND(F24&gt;=$D$24,F24&lt;$E$24),$A$24,IF(AND(F24&gt;=$D$25,F24&lt;$E$25),$A$25,IF(AND(F24&gt;=$D$26,F24&lt;$E$26),$A$26,IF(AND(F24&gt;=$D$27,F24&lt;$E$27),$A$27,IF(AND(F24&gt;=$D$28,F24&lt;$E$28),$A$28,IF(AND(F24&gt;=$D$29,F24&lt;$E$29),$A$29,IF(AND(F24&gt;=$D$30,F24&lt;$E$30),$A$30,IF(AND(F24&gt;=$D$31,F24&lt;$E$31),$A$31,IF(AND(F24&gt;=$D$32,F24&lt;$E$32),$A$32,IF(AND(F24&gt;=$D$33,F24&lt;$E$33),$A$33,IF(AND(F24&gt;=$D$34,F24&lt;$E$34),$A$34,IF(AND(F24&gt;=$D$35,F24&lt;$E$35),$A$35,IF(AND(F24&gt;=$D$36,F24&lt;$E$36),$A$36,IF(AND(F24&gt;=$D$37,F24&lt;$E$37),$A$37,IF((F24&gt;=86400),"+24h",IF((F24&gt;=3),IF(TEXT(F24/86400,"h")="0","",TEXT(F24/86400,"h")&amp;"h") &amp; IF(TEXT(F24/86400,"m")="0","",TEXT(F24/86400,"m")&amp;"'") &amp; IF(TEXT(F24/86400,"s")="0","",TEXT(F24/86400,"s")&amp;"''"),UNKLAR))))))))))))))))))))))))))))))))))))))</f>
        <v>1.3"</v>
      </c>
      <c r="H24" s="80">
        <f t="shared" si="1"/>
        <v>10.666666666666666</v>
      </c>
      <c r="I24" s="79" t="str">
        <f>IF(AND(H24&gt;=$D$2,H24&lt;$E$2),$A$2,IF(AND(H24&gt;=$D$3,H24&lt;$E$3),$A$3,IF(AND(H24&gt;=$D$4,H24&lt;$E$4),$A$4,IF(AND(H24&gt;=$D$5,H24&lt;$E$5),$A$5,IF(AND(H24&gt;=$D$6,H24&lt;$E$6),$A$6,IF(AND(H24&gt;=$D$7,H24&lt;$E$7),$A$7,IF(AND(H24&gt;=$D$8,H24&lt;$E$8),$A$8,IF(AND(H24&gt;=$D$9,H24&lt;$E$9),$A$9,IF(AND(H24&gt;=$D$10,H24&lt;$E$10),$A$10,IF(AND(H24&gt;=$D$11,H24&lt;$E$11),$A$11,IF(AND(H24&gt;=$D$12,H24&lt;$E$12),$A$12,IF(AND(H24&gt;=$D$13,H24&lt;$E$13),$A$13,IF(AND(H24&gt;=$D$14,H24&lt;$E$14),$A$14,IF(AND(H24&gt;=$D$15,H24&lt;$E$15),$A$15,IF(AND(H24&gt;=$D$16,H24&lt;$E$16),$A$16,IF(AND(H24&gt;=$D$17,H24&lt;$E$17),$A$17,IF(AND(H24&gt;=$D$18,H24&lt;$E$18),$A$18,IF(AND(H24&gt;=$D$19,H24&lt;$E$19),$A$19,IF(AND(H24&gt;=$D$20,H24&lt;$E$20),$A$20,IF(AND(H24&gt;=$D$21,H24&lt;$E$21),$A$21,IF(AND(H24&gt;=$D$22,H24&lt;$E$22),$A$22,IF(AND(H24&gt;=$D$23,H24&lt;$E$23),$A$23,IF(AND(H24&gt;=$D$24,H24&lt;$E$24),$A$24,IF(AND(H24&gt;=$D$25,H24&lt;$E$25),$A$25,IF(AND(H24&gt;=$D$26,H24&lt;$E$26),$A$26,IF(AND(H24&gt;=$D$27,H24&lt;$E$27),$A$27,IF(AND(H24&gt;=$D$28,H24&lt;$E$28),$A$28,IF(AND(H24&gt;=$D$29,H24&lt;$E$29),$A$29,IF(AND(H24&gt;=$D$30,H24&lt;$E$30),$A$30,IF(AND(H24&gt;=$D$31,H24&lt;$E$31),$A$31,IF(AND(H24&gt;=$D$32,H24&lt;$E$32),$A$32,IF(AND(H24&gt;=$D$33,H24&lt;$E$33),$A$33,IF(AND(H24&gt;=$D$34,H24&lt;$E$34),$A$34,IF(AND(H24&gt;=$D$35,H24&lt;$E$35),$A$35,IF(AND(H24&gt;=$D$36,H24&lt;$E$36),$A$36,IF(AND(H24&gt;=$D$37,H24&lt;$E$37),$A$37,IF((H24&gt;=86400),"+24h",IF((H24&gt;=3),IF(TEXT(H24/86400,"h")="0","",TEXT(H24/86400,"h")&amp;"h") &amp; IF(TEXT(H24/86400,"m")="0","",TEXT(H24/86400,"m")&amp;"'") &amp; IF(TEXT(H24/86400,"s")="0","",TEXT(H24/86400,"s")&amp;"''"),UNKLAR))))))))))))))))))))))))))))))))))))))</f>
        <v>11''</v>
      </c>
      <c r="J24" s="80">
        <f t="shared" si="5"/>
        <v>170.66666666666666</v>
      </c>
      <c r="K24" s="76" t="str">
        <f>IF(AND(J24&gt;=$D$2,J24&lt;$E$2),$A$2,IF(AND(J24&gt;=$D$3,J24&lt;$E$3),$A$3,IF(AND(J24&gt;=$D$4,J24&lt;$E$4),$A$4,IF(AND(J24&gt;=$D$5,J24&lt;$E$5),$A$5,IF(AND(J24&gt;=$D$6,J24&lt;$E$6),$A$6,IF(AND(J24&gt;=$D$7,J24&lt;$E$7),$A$7,IF(AND(J24&gt;=$D$8,J24&lt;$E$8),$A$8,IF(AND(J24&gt;=$D$9,J24&lt;$E$9),$A$9,IF(AND(J24&gt;=$D$10,J24&lt;$E$10),$A$10,IF(AND(J24&gt;=$D$11,J24&lt;$E$11),$A$11,IF(AND(J24&gt;=$D$12,J24&lt;$E$12),$A$12,IF(AND(J24&gt;=$D$13,J24&lt;$E$13),$A$13,IF(AND(J24&gt;=$D$14,J24&lt;$E$14),$A$14,IF(AND(J24&gt;=$D$15,J24&lt;$E$15),$A$15,IF(AND(J24&gt;=$D$16,J24&lt;$E$16),$A$16,IF(AND(J24&gt;=$D$17,J24&lt;$E$17),$A$17,IF(AND(J24&gt;=$D$18,J24&lt;$E$18),$A$18,IF(AND(J24&gt;=$D$19,J24&lt;$E$19),$A$19,IF(AND(J24&gt;=$D$20,J24&lt;$E$20),$A$20,IF(AND(J24&gt;=$D$21,J24&lt;$E$21),$A$21,IF(AND(J24&gt;=$D$22,J24&lt;$E$22),$A$22,IF(AND(J24&gt;=$D$23,J24&lt;$E$23),$A$23,IF(AND(J24&gt;=$D$24,J24&lt;$E$24),$A$24,IF(AND(J24&gt;=$D$25,J24&lt;$E$25),$A$25,IF(AND(J24&gt;=$D$26,J24&lt;$E$26),$A$26,IF(AND(J24&gt;=$D$27,J24&lt;$E$27),$A$27,IF(AND(J24&gt;=$D$28,J24&lt;$E$28),$A$28,IF(AND(J24&gt;=$D$29,J24&lt;$E$29),$A$29,IF(AND(J24&gt;=$D$30,J24&lt;$E$30),$A$30,IF(AND(J24&gt;=$D$31,J24&lt;$E$31),$A$31,IF(AND(J24&gt;=$D$32,J24&lt;$E$32),$A$32,IF(AND(J24&gt;=$D$33,J24&lt;$E$33),$A$33,IF(AND(J24&gt;=$D$34,J24&lt;$E$34),$A$34,IF(AND(J24&gt;=$D$35,J24&lt;$E$35),$A$35,IF(AND(J24&gt;=$D$36,J24&lt;$E$36),$A$36,IF(AND(J24&gt;=$D$37,J24&lt;$E$37),$A$37,IF((J24&gt;=86400),"+24h",IF((J24&gt;=3),IF(TEXT(J24/86400,"h")="0","",TEXT(J24/86400,"h")&amp;"h") &amp; IF(TEXT(J24/86400,"m")="0","",TEXT(J24/86400,"m")&amp;"'") &amp; IF(TEXT(J24/86400,"s")="0","",TEXT(J24/86400,"s")&amp;"''"),UNKLAR))))))))))))))))))))))))))))))))))))))</f>
        <v>2'51''</v>
      </c>
      <c r="L24" s="55">
        <f t="shared" si="6"/>
        <v>5461.333333333333</v>
      </c>
      <c r="M24" s="32" t="str">
        <f>IF(AND(L24&gt;=$D$2,L24&lt;$E$2),$A$2,IF(AND(L24&gt;=$D$3,L24&lt;$E$3),$A$3,IF(AND(L24&gt;=$D$4,L24&lt;$E$4),$A$4,IF(AND(L24&gt;=$D$5,L24&lt;$E$5),$A$5,IF(AND(L24&gt;=$D$6,L24&lt;$E$6),$A$6,IF(AND(L24&gt;=$D$7,L24&lt;$E$7),$A$7,IF(AND(L24&gt;=$D$8,L24&lt;$E$8),$A$8,IF(AND(L24&gt;=$D$9,L24&lt;$E$9),$A$9,IF(AND(L24&gt;=$D$10,L24&lt;$E$10),$A$10,IF(AND(L24&gt;=$D$11,L24&lt;$E$11),$A$11,IF(AND(L24&gt;=$D$12,L24&lt;$E$12),$A$12,IF(AND(L24&gt;=$D$13,L24&lt;$E$13),$A$13,IF(AND(L24&gt;=$D$14,L24&lt;$E$14),$A$14,IF(AND(L24&gt;=$D$15,L24&lt;$E$15),$A$15,IF(AND(L24&gt;=$D$16,L24&lt;$E$16),$A$16,IF(AND(L24&gt;=$D$17,L24&lt;$E$17),$A$17,IF(AND(L24&gt;=$D$18,L24&lt;$E$18),$A$18,IF(AND(L24&gt;=$D$19,L24&lt;$E$19),$A$19,IF(AND(L24&gt;=$D$20,L24&lt;$E$20),$A$20,IF(AND(L24&gt;=$D$21,L24&lt;$E$21),$A$21,IF(AND(L24&gt;=$D$22,L24&lt;$E$22),$A$22,IF(AND(L24&gt;=$D$23,L24&lt;$E$23),$A$23,IF(AND(L24&gt;=$D$24,L24&lt;$E$24),$A$24,IF(AND(L24&gt;=$D$25,L24&lt;$E$25),$A$25,IF(AND(L24&gt;=$D$26,L24&lt;$E$26),$A$26,IF(AND(L24&gt;=$D$27,L24&lt;$E$27),$A$27,IF(AND(L24&gt;=$D$28,L24&lt;$E$28),$A$28,IF(AND(L24&gt;=$D$29,L24&lt;$E$29),$A$29,IF(AND(L24&gt;=$D$30,L24&lt;$E$30),$A$30,IF(AND(L24&gt;=$D$31,L24&lt;$E$31),$A$31,IF(AND(L24&gt;=$D$32,L24&lt;$E$32),$A$32,IF(AND(L24&gt;=$D$33,L24&lt;$E$33),$A$33,IF(AND(L24&gt;=$D$34,L24&lt;$E$34),$A$34,IF(AND(L24&gt;=$D$35,L24&lt;$E$35),$A$35,IF(AND(L24&gt;=$D$36,L24&lt;$E$36),$A$36,IF(AND(L24&gt;=$D$37,L24&lt;$E$37),$A$37,IF((L24&gt;=86400),"+24h",IF((L24&gt;=3),IF(TEXT(L24/86400,"h")="0","",TEXT(L24/86400,"h")&amp;"h") &amp; IF(TEXT(L24/86400,"m")="0","",TEXT(L24/86400,"m")&amp;"'") &amp; IF(TEXT(L24/86400,"s")="0","",TEXT(L24/86400,"s")&amp;"''"),UNKLAR))))))))))))))))))))))))))))))))))))))</f>
        <v>1h31'1''</v>
      </c>
      <c r="N24" s="55">
        <f t="shared" si="7"/>
        <v>1.3333333333333333</v>
      </c>
      <c r="O24" s="41" t="str">
        <f>IF(AND(N24&gt;=$D$2,N24&lt;$E$2),$A$2,IF(AND(N24&gt;=$D$3,N24&lt;$E$3),$A$3,IF(AND(N24&gt;=$D$4,N24&lt;$E$4),$A$4,IF(AND(N24&gt;=$D$5,N24&lt;$E$5),$A$5,IF(AND(N24&gt;=$D$6,N24&lt;$E$6),$A$6,IF(AND(N24&gt;=$D$7,N24&lt;$E$7),$A$7,IF(AND(N24&gt;=$D$8,N24&lt;$E$8),$A$8,IF(AND(N24&gt;=$D$9,N24&lt;$E$9),$A$9,IF(AND(N24&gt;=$D$10,N24&lt;$E$10),$A$10,IF(AND(N24&gt;=$D$11,N24&lt;$E$11),$A$11,IF(AND(N24&gt;=$D$12,N24&lt;$E$12),$A$12,IF(AND(N24&gt;=$D$13,N24&lt;$E$13),$A$13,IF(AND(N24&gt;=$D$14,N24&lt;$E$14),$A$14,IF(AND(N24&gt;=$D$15,N24&lt;$E$15),$A$15,IF(AND(N24&gt;=$D$16,N24&lt;$E$16),$A$16,IF(AND(N24&gt;=$D$17,N24&lt;$E$17),$A$17,IF(AND(N24&gt;=$D$18,N24&lt;$E$18),$A$18,IF(AND(N24&gt;=$D$19,N24&lt;$E$19),$A$19,IF(AND(N24&gt;=$D$20,N24&lt;$E$20),$A$20,IF(AND(N24&gt;=$D$21,N24&lt;$E$21),$A$21,IF(AND(N24&gt;=$D$22,N24&lt;$E$22),$A$22,IF(AND(N24&gt;=$D$23,N24&lt;$E$23),$A$23,IF(AND(N24&gt;=$D$24,N24&lt;$E$24),$A$24,IF(AND(N24&gt;=$D$25,N24&lt;$E$25),$A$25,IF(AND(N24&gt;=$D$26,N24&lt;$E$26),$A$26,IF(AND(N24&gt;=$D$27,N24&lt;$E$27),$A$27,IF(AND(N24&gt;=$D$28,N24&lt;$E$28),$A$28,IF(AND(N24&gt;=$D$29,N24&lt;$E$29),$A$29,IF(AND(N24&gt;=$D$30,N24&lt;$E$30),$A$30,IF(AND(N24&gt;=$D$31,N24&lt;$E$31),$A$31,IF(AND(N24&gt;=$D$32,N24&lt;$E$32),$A$32,IF(AND(N24&gt;=$D$33,N24&lt;$E$33),$A$33,IF(AND(N24&gt;=$D$34,N24&lt;$E$34),$A$34,IF(AND(N24&gt;=$D$35,N24&lt;$E$35),$A$35,IF(AND(N24&gt;=$D$36,N24&lt;$E$36),$A$36,IF(AND(N24&gt;=$D$37,N24&lt;$E$37),$A$37,IF((N24&gt;=86400),"+24h",IF((N24&gt;=3),IF(TEXT(N24/86400,"h")="0","",TEXT(N24/86400,"h")&amp;"h") &amp; IF(TEXT(N24/86400,"m")="0","",TEXT(N24/86400,"m")&amp;"'") &amp; IF(TEXT(N24/86400,"s")="0","",TEXT(N24/86400,"s")&amp;"''"),UNKLAR))))))))))))))))))))))))))))))))))))))</f>
        <v>1.3"</v>
      </c>
      <c r="P24" s="55">
        <f t="shared" si="8"/>
        <v>10.666666666666666</v>
      </c>
      <c r="Q24" s="41" t="str">
        <f>IF(AND(P24&gt;=$D$2,P24&lt;$E$2),$A$2,IF(AND(P24&gt;=$D$3,P24&lt;$E$3),$A$3,IF(AND(P24&gt;=$D$4,P24&lt;$E$4),$A$4,IF(AND(P24&gt;=$D$5,P24&lt;$E$5),$A$5,IF(AND(P24&gt;=$D$6,P24&lt;$E$6),$A$6,IF(AND(P24&gt;=$D$7,P24&lt;$E$7),$A$7,IF(AND(P24&gt;=$D$8,P24&lt;$E$8),$A$8,IF(AND(P24&gt;=$D$9,P24&lt;$E$9),$A$9,IF(AND(P24&gt;=$D$10,P24&lt;$E$10),$A$10,IF(AND(P24&gt;=$D$11,P24&lt;$E$11),$A$11,IF(AND(P24&gt;=$D$12,P24&lt;$E$12),$A$12,IF(AND(P24&gt;=$D$13,P24&lt;$E$13),$A$13,IF(AND(P24&gt;=$D$14,P24&lt;$E$14),$A$14,IF(AND(P24&gt;=$D$15,P24&lt;$E$15),$A$15,IF(AND(P24&gt;=$D$16,P24&lt;$E$16),$A$16,IF(AND(P24&gt;=$D$17,P24&lt;$E$17),$A$17,IF(AND(P24&gt;=$D$18,P24&lt;$E$18),$A$18,IF(AND(P24&gt;=$D$19,P24&lt;$E$19),$A$19,IF(AND(P24&gt;=$D$20,P24&lt;$E$20),$A$20,IF(AND(P24&gt;=$D$21,P24&lt;$E$21),$A$21,IF(AND(P24&gt;=$D$22,P24&lt;$E$22),$A$22,IF(AND(P24&gt;=$D$23,P24&lt;$E$23),$A$23,IF(AND(P24&gt;=$D$24,P24&lt;$E$24),$A$24,IF(AND(P24&gt;=$D$25,P24&lt;$E$25),$A$25,IF(AND(P24&gt;=$D$26,P24&lt;$E$26),$A$26,IF(AND(P24&gt;=$D$27,P24&lt;$E$27),$A$27,IF(AND(P24&gt;=$D$28,P24&lt;$E$28),$A$28,IF(AND(P24&gt;=$D$29,P24&lt;$E$29),$A$29,IF(AND(P24&gt;=$D$30,P24&lt;$E$30),$A$30,IF(AND(P24&gt;=$D$31,P24&lt;$E$31),$A$31,IF(AND(P24&gt;=$D$32,P24&lt;$E$32),$A$32,IF(AND(P24&gt;=$D$33,P24&lt;$E$33),$A$33,IF(AND(P24&gt;=$D$34,P24&lt;$E$34),$A$34,IF(AND(P24&gt;=$D$35,P24&lt;$E$35),$A$35,IF(AND(P24&gt;=$D$36,P24&lt;$E$36),$A$36,IF(AND(P24&gt;=$D$37,P24&lt;$E$37),$A$37,IF((P24&gt;=86400),"+24h",IF((P24&gt;=3),IF(TEXT(P24/86400,"h")="0","",TEXT(P24/86400,"h")&amp;"h") &amp; IF(TEXT(P24/86400,"m")="0","",TEXT(P24/86400,"m")&amp;"'") &amp; IF(TEXT(P24/86400,"s")="0","",TEXT(P24/86400,"s")&amp;"''"),UNKLAR))))))))))))))))))))))))))))))))))))))</f>
        <v>11''</v>
      </c>
      <c r="R24" s="55">
        <f t="shared" si="9"/>
        <v>170.66666666666666</v>
      </c>
      <c r="S24" s="42" t="str">
        <f>IF(AND(R24&gt;=$D$2,R24&lt;$E$2),$A$2,IF(AND(R24&gt;=$D$3,R24&lt;$E$3),$A$3,IF(AND(R24&gt;=$D$4,R24&lt;$E$4),$A$4,IF(AND(R24&gt;=$D$5,R24&lt;$E$5),$A$5,IF(AND(R24&gt;=$D$6,R24&lt;$E$6),$A$6,IF(AND(R24&gt;=$D$7,R24&lt;$E$7),$A$7,IF(AND(R24&gt;=$D$8,R24&lt;$E$8),$A$8,IF(AND(R24&gt;=$D$9,R24&lt;$E$9),$A$9,IF(AND(R24&gt;=$D$10,R24&lt;$E$10),$A$10,IF(AND(R24&gt;=$D$11,R24&lt;$E$11),$A$11,IF(AND(R24&gt;=$D$12,R24&lt;$E$12),$A$12,IF(AND(R24&gt;=$D$13,R24&lt;$E$13),$A$13,IF(AND(R24&gt;=$D$14,R24&lt;$E$14),$A$14,IF(AND(R24&gt;=$D$15,R24&lt;$E$15),$A$15,IF(AND(R24&gt;=$D$16,R24&lt;$E$16),$A$16,IF(AND(R24&gt;=$D$17,R24&lt;$E$17),$A$17,IF(AND(R24&gt;=$D$18,R24&lt;$E$18),$A$18,IF(AND(R24&gt;=$D$19,R24&lt;$E$19),$A$19,IF(AND(R24&gt;=$D$20,R24&lt;$E$20),$A$20,IF(AND(R24&gt;=$D$21,R24&lt;$E$21),$A$21,IF(AND(R24&gt;=$D$22,R24&lt;$E$22),$A$22,IF(AND(R24&gt;=$D$23,R24&lt;$E$23),$A$23,IF(AND(R24&gt;=$D$24,R24&lt;$E$24),$A$24,IF(AND(R24&gt;=$D$25,R24&lt;$E$25),$A$25,IF(AND(R24&gt;=$D$26,R24&lt;$E$26),$A$26,IF(AND(R24&gt;=$D$27,R24&lt;$E$27),$A$27,IF(AND(R24&gt;=$D$28,R24&lt;$E$28),$A$28,IF(AND(R24&gt;=$D$29,R24&lt;$E$29),$A$29,IF(AND(R24&gt;=$D$30,R24&lt;$E$30),$A$30,IF(AND(R24&gt;=$D$31,R24&lt;$E$31),$A$31,IF(AND(R24&gt;=$D$32,R24&lt;$E$32),$A$32,IF(AND(R24&gt;=$D$33,R24&lt;$E$33),$A$33,IF(AND(R24&gt;=$D$34,R24&lt;$E$34),$A$34,IF(AND(R24&gt;=$D$35,R24&lt;$E$35),$A$35,IF(AND(R24&gt;=$D$36,R24&lt;$E$36),$A$36,IF(AND(R24&gt;=$D$37,R24&lt;$E$37),$A$37,IF((R24&gt;=86400),"+24h",IF((R24&gt;=3),IF(TEXT(R24/86400,"h")="0","",TEXT(R24/86400,"h")&amp;"h") &amp; IF(TEXT(R24/86400,"m")="0","",TEXT(R24/86400,"m")&amp;"'") &amp; IF(TEXT(R24/86400,"s")="0","",TEXT(R24/86400,"s")&amp;"''"),UNKLAR))))))))))))))))))))))))))))))))))))))</f>
        <v>2'51''</v>
      </c>
      <c r="T24" s="51"/>
      <c r="U24" s="13">
        <v>13</v>
      </c>
      <c r="V24" s="12">
        <v>200</v>
      </c>
      <c r="W24" s="72">
        <v>50</v>
      </c>
      <c r="X24" s="19" t="s">
        <v>53</v>
      </c>
      <c r="Y24" s="131">
        <v>19</v>
      </c>
      <c r="Z24" s="132" t="s">
        <v>23</v>
      </c>
      <c r="AA24" s="99">
        <f t="shared" si="15"/>
        <v>0.70373076923076916</v>
      </c>
      <c r="AB24" s="133">
        <f t="shared" si="11"/>
        <v>1.4074615384615383</v>
      </c>
      <c r="AC24" s="47"/>
      <c r="AD24" s="17"/>
      <c r="AE24" s="17"/>
      <c r="AF24" s="17"/>
      <c r="AG24" s="18"/>
      <c r="AH24" s="18"/>
    </row>
    <row r="25" spans="1:34" s="2" customFormat="1" ht="9.75" customHeight="1">
      <c r="A25" s="70" t="s">
        <v>8</v>
      </c>
      <c r="B25" s="56" t="s">
        <v>8</v>
      </c>
      <c r="C25" s="55">
        <f t="shared" si="2"/>
        <v>0.2</v>
      </c>
      <c r="D25" s="55">
        <f t="shared" si="14"/>
        <v>0.18333333333333335</v>
      </c>
      <c r="E25" s="55">
        <f t="shared" si="13"/>
        <v>0.22499</v>
      </c>
      <c r="F25" s="55">
        <f t="shared" si="4"/>
        <v>1.6</v>
      </c>
      <c r="G25" s="76" t="str">
        <f>IF(AND(F25&gt;=$D$2,F25&lt;$E$2),$A$2,IF(AND(F25&gt;=$D$3,F25&lt;$E$3),$A$3,IF(AND(F25&gt;=$D$4,F25&lt;$E$4),$A$4,IF(AND(F25&gt;=$D$5,F25&lt;$E$5),$A$5,IF(AND(F25&gt;=$D$6,F25&lt;$E$6),$A$6,IF(AND(F25&gt;=$D$7,F25&lt;$E$7),$A$7,IF(AND(F25&gt;=$D$8,F25&lt;$E$8),$A$8,IF(AND(F25&gt;=$D$9,F25&lt;$E$9),$A$9,IF(AND(F25&gt;=$D$10,F25&lt;$E$10),$A$10,IF(AND(F25&gt;=$D$11,F25&lt;$E$11),$A$11,IF(AND(F25&gt;=$D$12,F25&lt;$E$12),$A$12,IF(AND(F25&gt;=$D$13,F25&lt;$E$13),$A$13,IF(AND(F25&gt;=$D$14,F25&lt;$E$14),$A$14,IF(AND(F25&gt;=$D$15,F25&lt;$E$15),$A$15,IF(AND(F25&gt;=$D$16,F25&lt;$E$16),$A$16,IF(AND(F25&gt;=$D$17,F25&lt;$E$17),$A$17,IF(AND(F25&gt;=$D$18,F25&lt;$E$18),$A$18,IF(AND(F25&gt;=$D$19,F25&lt;$E$19),$A$19,IF(AND(F25&gt;=$D$20,F25&lt;$E$20),$A$20,IF(AND(F25&gt;=$D$21,F25&lt;$E$21),$A$21,IF(AND(F25&gt;=$D$22,F25&lt;$E$22),$A$22,IF(AND(F25&gt;=$D$23,F25&lt;$E$23),$A$23,IF(AND(F25&gt;=$D$24,F25&lt;$E$24),$A$24,IF(AND(F25&gt;=$D$25,F25&lt;$E$25),$A$25,IF(AND(F25&gt;=$D$26,F25&lt;$E$26),$A$26,IF(AND(F25&gt;=$D$27,F25&lt;$E$27),$A$27,IF(AND(F25&gt;=$D$28,F25&lt;$E$28),$A$28,IF(AND(F25&gt;=$D$29,F25&lt;$E$29),$A$29,IF(AND(F25&gt;=$D$30,F25&lt;$E$30),$A$30,IF(AND(F25&gt;=$D$31,F25&lt;$E$31),$A$31,IF(AND(F25&gt;=$D$32,F25&lt;$E$32),$A$32,IF(AND(F25&gt;=$D$33,F25&lt;$E$33),$A$33,IF(AND(F25&gt;=$D$34,F25&lt;$E$34),$A$34,IF(AND(F25&gt;=$D$35,F25&lt;$E$35),$A$35,IF(AND(F25&gt;=$D$36,F25&lt;$E$36),$A$36,IF(AND(F25&gt;=$D$37,F25&lt;$E$37),$A$37,IF((F25&gt;=86400),"+24h",IF((F25&gt;=3),IF(TEXT(F25/86400,"h")="0","",TEXT(F25/86400,"h")&amp;"h") &amp; IF(TEXT(F25/86400,"m")="0","",TEXT(F25/86400,"m")&amp;"'") &amp; IF(TEXT(F25/86400,"s")="0","",TEXT(F25/86400,"s")&amp;"''"),UNKLAR))))))))))))))))))))))))))))))))))))))</f>
        <v>1.6"</v>
      </c>
      <c r="H25" s="80">
        <f t="shared" si="1"/>
        <v>12.8</v>
      </c>
      <c r="I25" s="79" t="str">
        <f>IF(AND(H25&gt;=$D$2,H25&lt;$E$2),$A$2,IF(AND(H25&gt;=$D$3,H25&lt;$E$3),$A$3,IF(AND(H25&gt;=$D$4,H25&lt;$E$4),$A$4,IF(AND(H25&gt;=$D$5,H25&lt;$E$5),$A$5,IF(AND(H25&gt;=$D$6,H25&lt;$E$6),$A$6,IF(AND(H25&gt;=$D$7,H25&lt;$E$7),$A$7,IF(AND(H25&gt;=$D$8,H25&lt;$E$8),$A$8,IF(AND(H25&gt;=$D$9,H25&lt;$E$9),$A$9,IF(AND(H25&gt;=$D$10,H25&lt;$E$10),$A$10,IF(AND(H25&gt;=$D$11,H25&lt;$E$11),$A$11,IF(AND(H25&gt;=$D$12,H25&lt;$E$12),$A$12,IF(AND(H25&gt;=$D$13,H25&lt;$E$13),$A$13,IF(AND(H25&gt;=$D$14,H25&lt;$E$14),$A$14,IF(AND(H25&gt;=$D$15,H25&lt;$E$15),$A$15,IF(AND(H25&gt;=$D$16,H25&lt;$E$16),$A$16,IF(AND(H25&gt;=$D$17,H25&lt;$E$17),$A$17,IF(AND(H25&gt;=$D$18,H25&lt;$E$18),$A$18,IF(AND(H25&gt;=$D$19,H25&lt;$E$19),$A$19,IF(AND(H25&gt;=$D$20,H25&lt;$E$20),$A$20,IF(AND(H25&gt;=$D$21,H25&lt;$E$21),$A$21,IF(AND(H25&gt;=$D$22,H25&lt;$E$22),$A$22,IF(AND(H25&gt;=$D$23,H25&lt;$E$23),$A$23,IF(AND(H25&gt;=$D$24,H25&lt;$E$24),$A$24,IF(AND(H25&gt;=$D$25,H25&lt;$E$25),$A$25,IF(AND(H25&gt;=$D$26,H25&lt;$E$26),$A$26,IF(AND(H25&gt;=$D$27,H25&lt;$E$27),$A$27,IF(AND(H25&gt;=$D$28,H25&lt;$E$28),$A$28,IF(AND(H25&gt;=$D$29,H25&lt;$E$29),$A$29,IF(AND(H25&gt;=$D$30,H25&lt;$E$30),$A$30,IF(AND(H25&gt;=$D$31,H25&lt;$E$31),$A$31,IF(AND(H25&gt;=$D$32,H25&lt;$E$32),$A$32,IF(AND(H25&gt;=$D$33,H25&lt;$E$33),$A$33,IF(AND(H25&gt;=$D$34,H25&lt;$E$34),$A$34,IF(AND(H25&gt;=$D$35,H25&lt;$E$35),$A$35,IF(AND(H25&gt;=$D$36,H25&lt;$E$36),$A$36,IF(AND(H25&gt;=$D$37,H25&lt;$E$37),$A$37,IF((H25&gt;=86400),"+24h",IF((H25&gt;=3),IF(TEXT(H25/86400,"h")="0","",TEXT(H25/86400,"h")&amp;"h") &amp; IF(TEXT(H25/86400,"m")="0","",TEXT(H25/86400,"m")&amp;"'") &amp; IF(TEXT(H25/86400,"s")="0","",TEXT(H25/86400,"s")&amp;"''"),UNKLAR))))))))))))))))))))))))))))))))))))))</f>
        <v>13''</v>
      </c>
      <c r="J25" s="80">
        <f t="shared" si="5"/>
        <v>204.8</v>
      </c>
      <c r="K25" s="76" t="str">
        <f>IF(AND(J25&gt;=$D$2,J25&lt;$E$2),$A$2,IF(AND(J25&gt;=$D$3,J25&lt;$E$3),$A$3,IF(AND(J25&gt;=$D$4,J25&lt;$E$4),$A$4,IF(AND(J25&gt;=$D$5,J25&lt;$E$5),$A$5,IF(AND(J25&gt;=$D$6,J25&lt;$E$6),$A$6,IF(AND(J25&gt;=$D$7,J25&lt;$E$7),$A$7,IF(AND(J25&gt;=$D$8,J25&lt;$E$8),$A$8,IF(AND(J25&gt;=$D$9,J25&lt;$E$9),$A$9,IF(AND(J25&gt;=$D$10,J25&lt;$E$10),$A$10,IF(AND(J25&gt;=$D$11,J25&lt;$E$11),$A$11,IF(AND(J25&gt;=$D$12,J25&lt;$E$12),$A$12,IF(AND(J25&gt;=$D$13,J25&lt;$E$13),$A$13,IF(AND(J25&gt;=$D$14,J25&lt;$E$14),$A$14,IF(AND(J25&gt;=$D$15,J25&lt;$E$15),$A$15,IF(AND(J25&gt;=$D$16,J25&lt;$E$16),$A$16,IF(AND(J25&gt;=$D$17,J25&lt;$E$17),$A$17,IF(AND(J25&gt;=$D$18,J25&lt;$E$18),$A$18,IF(AND(J25&gt;=$D$19,J25&lt;$E$19),$A$19,IF(AND(J25&gt;=$D$20,J25&lt;$E$20),$A$20,IF(AND(J25&gt;=$D$21,J25&lt;$E$21),$A$21,IF(AND(J25&gt;=$D$22,J25&lt;$E$22),$A$22,IF(AND(J25&gt;=$D$23,J25&lt;$E$23),$A$23,IF(AND(J25&gt;=$D$24,J25&lt;$E$24),$A$24,IF(AND(J25&gt;=$D$25,J25&lt;$E$25),$A$25,IF(AND(J25&gt;=$D$26,J25&lt;$E$26),$A$26,IF(AND(J25&gt;=$D$27,J25&lt;$E$27),$A$27,IF(AND(J25&gt;=$D$28,J25&lt;$E$28),$A$28,IF(AND(J25&gt;=$D$29,J25&lt;$E$29),$A$29,IF(AND(J25&gt;=$D$30,J25&lt;$E$30),$A$30,IF(AND(J25&gt;=$D$31,J25&lt;$E$31),$A$31,IF(AND(J25&gt;=$D$32,J25&lt;$E$32),$A$32,IF(AND(J25&gt;=$D$33,J25&lt;$E$33),$A$33,IF(AND(J25&gt;=$D$34,J25&lt;$E$34),$A$34,IF(AND(J25&gt;=$D$35,J25&lt;$E$35),$A$35,IF(AND(J25&gt;=$D$36,J25&lt;$E$36),$A$36,IF(AND(J25&gt;=$D$37,J25&lt;$E$37),$A$37,IF((J25&gt;=86400),"+24h",IF((J25&gt;=3),IF(TEXT(J25/86400,"h")="0","",TEXT(J25/86400,"h")&amp;"h") &amp; IF(TEXT(J25/86400,"m")="0","",TEXT(J25/86400,"m")&amp;"'") &amp; IF(TEXT(J25/86400,"s")="0","",TEXT(J25/86400,"s")&amp;"''"),UNKLAR))))))))))))))))))))))))))))))))))))))</f>
        <v>3'25''</v>
      </c>
      <c r="L25" s="55">
        <f t="shared" si="6"/>
        <v>6553.6</v>
      </c>
      <c r="M25" s="32" t="str">
        <f>IF(AND(L25&gt;=$D$2,L25&lt;$E$2),$A$2,IF(AND(L25&gt;=$D$3,L25&lt;$E$3),$A$3,IF(AND(L25&gt;=$D$4,L25&lt;$E$4),$A$4,IF(AND(L25&gt;=$D$5,L25&lt;$E$5),$A$5,IF(AND(L25&gt;=$D$6,L25&lt;$E$6),$A$6,IF(AND(L25&gt;=$D$7,L25&lt;$E$7),$A$7,IF(AND(L25&gt;=$D$8,L25&lt;$E$8),$A$8,IF(AND(L25&gt;=$D$9,L25&lt;$E$9),$A$9,IF(AND(L25&gt;=$D$10,L25&lt;$E$10),$A$10,IF(AND(L25&gt;=$D$11,L25&lt;$E$11),$A$11,IF(AND(L25&gt;=$D$12,L25&lt;$E$12),$A$12,IF(AND(L25&gt;=$D$13,L25&lt;$E$13),$A$13,IF(AND(L25&gt;=$D$14,L25&lt;$E$14),$A$14,IF(AND(L25&gt;=$D$15,L25&lt;$E$15),$A$15,IF(AND(L25&gt;=$D$16,L25&lt;$E$16),$A$16,IF(AND(L25&gt;=$D$17,L25&lt;$E$17),$A$17,IF(AND(L25&gt;=$D$18,L25&lt;$E$18),$A$18,IF(AND(L25&gt;=$D$19,L25&lt;$E$19),$A$19,IF(AND(L25&gt;=$D$20,L25&lt;$E$20),$A$20,IF(AND(L25&gt;=$D$21,L25&lt;$E$21),$A$21,IF(AND(L25&gt;=$D$22,L25&lt;$E$22),$A$22,IF(AND(L25&gt;=$D$23,L25&lt;$E$23),$A$23,IF(AND(L25&gt;=$D$24,L25&lt;$E$24),$A$24,IF(AND(L25&gt;=$D$25,L25&lt;$E$25),$A$25,IF(AND(L25&gt;=$D$26,L25&lt;$E$26),$A$26,IF(AND(L25&gt;=$D$27,L25&lt;$E$27),$A$27,IF(AND(L25&gt;=$D$28,L25&lt;$E$28),$A$28,IF(AND(L25&gt;=$D$29,L25&lt;$E$29),$A$29,IF(AND(L25&gt;=$D$30,L25&lt;$E$30),$A$30,IF(AND(L25&gt;=$D$31,L25&lt;$E$31),$A$31,IF(AND(L25&gt;=$D$32,L25&lt;$E$32),$A$32,IF(AND(L25&gt;=$D$33,L25&lt;$E$33),$A$33,IF(AND(L25&gt;=$D$34,L25&lt;$E$34),$A$34,IF(AND(L25&gt;=$D$35,L25&lt;$E$35),$A$35,IF(AND(L25&gt;=$D$36,L25&lt;$E$36),$A$36,IF(AND(L25&gt;=$D$37,L25&lt;$E$37),$A$37,IF((L25&gt;=86400),"+24h",IF((L25&gt;=3),IF(TEXT(L25/86400,"h")="0","",TEXT(L25/86400,"h")&amp;"h") &amp; IF(TEXT(L25/86400,"m")="0","",TEXT(L25/86400,"m")&amp;"'") &amp; IF(TEXT(L25/86400,"s")="0","",TEXT(L25/86400,"s")&amp;"''"),UNKLAR))))))))))))))))))))))))))))))))))))))</f>
        <v>1h49'14''</v>
      </c>
      <c r="N25" s="55">
        <f t="shared" si="7"/>
        <v>1.6</v>
      </c>
      <c r="O25" s="41" t="str">
        <f>IF(AND(N25&gt;=$D$2,N25&lt;$E$2),$A$2,IF(AND(N25&gt;=$D$3,N25&lt;$E$3),$A$3,IF(AND(N25&gt;=$D$4,N25&lt;$E$4),$A$4,IF(AND(N25&gt;=$D$5,N25&lt;$E$5),$A$5,IF(AND(N25&gt;=$D$6,N25&lt;$E$6),$A$6,IF(AND(N25&gt;=$D$7,N25&lt;$E$7),$A$7,IF(AND(N25&gt;=$D$8,N25&lt;$E$8),$A$8,IF(AND(N25&gt;=$D$9,N25&lt;$E$9),$A$9,IF(AND(N25&gt;=$D$10,N25&lt;$E$10),$A$10,IF(AND(N25&gt;=$D$11,N25&lt;$E$11),$A$11,IF(AND(N25&gt;=$D$12,N25&lt;$E$12),$A$12,IF(AND(N25&gt;=$D$13,N25&lt;$E$13),$A$13,IF(AND(N25&gt;=$D$14,N25&lt;$E$14),$A$14,IF(AND(N25&gt;=$D$15,N25&lt;$E$15),$A$15,IF(AND(N25&gt;=$D$16,N25&lt;$E$16),$A$16,IF(AND(N25&gt;=$D$17,N25&lt;$E$17),$A$17,IF(AND(N25&gt;=$D$18,N25&lt;$E$18),$A$18,IF(AND(N25&gt;=$D$19,N25&lt;$E$19),$A$19,IF(AND(N25&gt;=$D$20,N25&lt;$E$20),$A$20,IF(AND(N25&gt;=$D$21,N25&lt;$E$21),$A$21,IF(AND(N25&gt;=$D$22,N25&lt;$E$22),$A$22,IF(AND(N25&gt;=$D$23,N25&lt;$E$23),$A$23,IF(AND(N25&gt;=$D$24,N25&lt;$E$24),$A$24,IF(AND(N25&gt;=$D$25,N25&lt;$E$25),$A$25,IF(AND(N25&gt;=$D$26,N25&lt;$E$26),$A$26,IF(AND(N25&gt;=$D$27,N25&lt;$E$27),$A$27,IF(AND(N25&gt;=$D$28,N25&lt;$E$28),$A$28,IF(AND(N25&gt;=$D$29,N25&lt;$E$29),$A$29,IF(AND(N25&gt;=$D$30,N25&lt;$E$30),$A$30,IF(AND(N25&gt;=$D$31,N25&lt;$E$31),$A$31,IF(AND(N25&gt;=$D$32,N25&lt;$E$32),$A$32,IF(AND(N25&gt;=$D$33,N25&lt;$E$33),$A$33,IF(AND(N25&gt;=$D$34,N25&lt;$E$34),$A$34,IF(AND(N25&gt;=$D$35,N25&lt;$E$35),$A$35,IF(AND(N25&gt;=$D$36,N25&lt;$E$36),$A$36,IF(AND(N25&gt;=$D$37,N25&lt;$E$37),$A$37,IF((N25&gt;=86400),"+24h",IF((N25&gt;=3),IF(TEXT(N25/86400,"h")="0","",TEXT(N25/86400,"h")&amp;"h") &amp; IF(TEXT(N25/86400,"m")="0","",TEXT(N25/86400,"m")&amp;"'") &amp; IF(TEXT(N25/86400,"s")="0","",TEXT(N25/86400,"s")&amp;"''"),UNKLAR))))))))))))))))))))))))))))))))))))))</f>
        <v>1.6"</v>
      </c>
      <c r="P25" s="55">
        <f t="shared" si="8"/>
        <v>12.8</v>
      </c>
      <c r="Q25" s="41" t="str">
        <f>IF(AND(P25&gt;=$D$2,P25&lt;$E$2),$A$2,IF(AND(P25&gt;=$D$3,P25&lt;$E$3),$A$3,IF(AND(P25&gt;=$D$4,P25&lt;$E$4),$A$4,IF(AND(P25&gt;=$D$5,P25&lt;$E$5),$A$5,IF(AND(P25&gt;=$D$6,P25&lt;$E$6),$A$6,IF(AND(P25&gt;=$D$7,P25&lt;$E$7),$A$7,IF(AND(P25&gt;=$D$8,P25&lt;$E$8),$A$8,IF(AND(P25&gt;=$D$9,P25&lt;$E$9),$A$9,IF(AND(P25&gt;=$D$10,P25&lt;$E$10),$A$10,IF(AND(P25&gt;=$D$11,P25&lt;$E$11),$A$11,IF(AND(P25&gt;=$D$12,P25&lt;$E$12),$A$12,IF(AND(P25&gt;=$D$13,P25&lt;$E$13),$A$13,IF(AND(P25&gt;=$D$14,P25&lt;$E$14),$A$14,IF(AND(P25&gt;=$D$15,P25&lt;$E$15),$A$15,IF(AND(P25&gt;=$D$16,P25&lt;$E$16),$A$16,IF(AND(P25&gt;=$D$17,P25&lt;$E$17),$A$17,IF(AND(P25&gt;=$D$18,P25&lt;$E$18),$A$18,IF(AND(P25&gt;=$D$19,P25&lt;$E$19),$A$19,IF(AND(P25&gt;=$D$20,P25&lt;$E$20),$A$20,IF(AND(P25&gt;=$D$21,P25&lt;$E$21),$A$21,IF(AND(P25&gt;=$D$22,P25&lt;$E$22),$A$22,IF(AND(P25&gt;=$D$23,P25&lt;$E$23),$A$23,IF(AND(P25&gt;=$D$24,P25&lt;$E$24),$A$24,IF(AND(P25&gt;=$D$25,P25&lt;$E$25),$A$25,IF(AND(P25&gt;=$D$26,P25&lt;$E$26),$A$26,IF(AND(P25&gt;=$D$27,P25&lt;$E$27),$A$27,IF(AND(P25&gt;=$D$28,P25&lt;$E$28),$A$28,IF(AND(P25&gt;=$D$29,P25&lt;$E$29),$A$29,IF(AND(P25&gt;=$D$30,P25&lt;$E$30),$A$30,IF(AND(P25&gt;=$D$31,P25&lt;$E$31),$A$31,IF(AND(P25&gt;=$D$32,P25&lt;$E$32),$A$32,IF(AND(P25&gt;=$D$33,P25&lt;$E$33),$A$33,IF(AND(P25&gt;=$D$34,P25&lt;$E$34),$A$34,IF(AND(P25&gt;=$D$35,P25&lt;$E$35),$A$35,IF(AND(P25&gt;=$D$36,P25&lt;$E$36),$A$36,IF(AND(P25&gt;=$D$37,P25&lt;$E$37),$A$37,IF((P25&gt;=86400),"+24h",IF((P25&gt;=3),IF(TEXT(P25/86400,"h")="0","",TEXT(P25/86400,"h")&amp;"h") &amp; IF(TEXT(P25/86400,"m")="0","",TEXT(P25/86400,"m")&amp;"'") &amp; IF(TEXT(P25/86400,"s")="0","",TEXT(P25/86400,"s")&amp;"''"),UNKLAR))))))))))))))))))))))))))))))))))))))</f>
        <v>13''</v>
      </c>
      <c r="R25" s="55">
        <f t="shared" si="9"/>
        <v>204.8</v>
      </c>
      <c r="S25" s="42" t="str">
        <f>IF(AND(R25&gt;=$D$2,R25&lt;$E$2),$A$2,IF(AND(R25&gt;=$D$3,R25&lt;$E$3),$A$3,IF(AND(R25&gt;=$D$4,R25&lt;$E$4),$A$4,IF(AND(R25&gt;=$D$5,R25&lt;$E$5),$A$5,IF(AND(R25&gt;=$D$6,R25&lt;$E$6),$A$6,IF(AND(R25&gt;=$D$7,R25&lt;$E$7),$A$7,IF(AND(R25&gt;=$D$8,R25&lt;$E$8),$A$8,IF(AND(R25&gt;=$D$9,R25&lt;$E$9),$A$9,IF(AND(R25&gt;=$D$10,R25&lt;$E$10),$A$10,IF(AND(R25&gt;=$D$11,R25&lt;$E$11),$A$11,IF(AND(R25&gt;=$D$12,R25&lt;$E$12),$A$12,IF(AND(R25&gt;=$D$13,R25&lt;$E$13),$A$13,IF(AND(R25&gt;=$D$14,R25&lt;$E$14),$A$14,IF(AND(R25&gt;=$D$15,R25&lt;$E$15),$A$15,IF(AND(R25&gt;=$D$16,R25&lt;$E$16),$A$16,IF(AND(R25&gt;=$D$17,R25&lt;$E$17),$A$17,IF(AND(R25&gt;=$D$18,R25&lt;$E$18),$A$18,IF(AND(R25&gt;=$D$19,R25&lt;$E$19),$A$19,IF(AND(R25&gt;=$D$20,R25&lt;$E$20),$A$20,IF(AND(R25&gt;=$D$21,R25&lt;$E$21),$A$21,IF(AND(R25&gt;=$D$22,R25&lt;$E$22),$A$22,IF(AND(R25&gt;=$D$23,R25&lt;$E$23),$A$23,IF(AND(R25&gt;=$D$24,R25&lt;$E$24),$A$24,IF(AND(R25&gt;=$D$25,R25&lt;$E$25),$A$25,IF(AND(R25&gt;=$D$26,R25&lt;$E$26),$A$26,IF(AND(R25&gt;=$D$27,R25&lt;$E$27),$A$27,IF(AND(R25&gt;=$D$28,R25&lt;$E$28),$A$28,IF(AND(R25&gt;=$D$29,R25&lt;$E$29),$A$29,IF(AND(R25&gt;=$D$30,R25&lt;$E$30),$A$30,IF(AND(R25&gt;=$D$31,R25&lt;$E$31),$A$31,IF(AND(R25&gt;=$D$32,R25&lt;$E$32),$A$32,IF(AND(R25&gt;=$D$33,R25&lt;$E$33),$A$33,IF(AND(R25&gt;=$D$34,R25&lt;$E$34),$A$34,IF(AND(R25&gt;=$D$35,R25&lt;$E$35),$A$35,IF(AND(R25&gt;=$D$36,R25&lt;$E$36),$A$36,IF(AND(R25&gt;=$D$37,R25&lt;$E$37),$A$37,IF((R25&gt;=86400),"+24h",IF((R25&gt;=3),IF(TEXT(R25/86400,"h")="0","",TEXT(R25/86400,"h")&amp;"h") &amp; IF(TEXT(R25/86400,"m")="0","",TEXT(R25/86400,"m")&amp;"'") &amp; IF(TEXT(R25/86400,"s")="0","",TEXT(R25/86400,"s")&amp;"''"),UNKLAR))))))))))))))))))))))))))))))))))))))</f>
        <v>3'25''</v>
      </c>
      <c r="T25" s="51"/>
      <c r="U25" s="14">
        <v>14</v>
      </c>
      <c r="V25" s="11">
        <v>160</v>
      </c>
      <c r="W25" s="123">
        <v>60</v>
      </c>
      <c r="X25" s="126" t="s">
        <v>70</v>
      </c>
      <c r="Y25" s="73">
        <v>20</v>
      </c>
      <c r="Z25" s="27" t="s">
        <v>108</v>
      </c>
      <c r="AA25" s="41">
        <f t="shared" ref="AA25:AA40" si="16">AB25/2</f>
        <v>3.5814285714285718</v>
      </c>
      <c r="AB25" s="21">
        <f t="shared" si="11"/>
        <v>7.1628571428571437</v>
      </c>
      <c r="AC25" s="47"/>
      <c r="AD25" s="17"/>
      <c r="AE25" s="17"/>
      <c r="AF25" s="17"/>
      <c r="AG25" s="18"/>
      <c r="AH25" s="18"/>
    </row>
    <row r="26" spans="1:34" s="2" customFormat="1" ht="9.75" customHeight="1">
      <c r="A26" s="94" t="s">
        <v>9</v>
      </c>
      <c r="B26" s="95" t="s">
        <v>9</v>
      </c>
      <c r="C26" s="83">
        <f t="shared" si="2"/>
        <v>0.25</v>
      </c>
      <c r="D26" s="83">
        <f t="shared" si="14"/>
        <v>0.22500000000000001</v>
      </c>
      <c r="E26" s="83">
        <f t="shared" si="13"/>
        <v>0.29165666666666662</v>
      </c>
      <c r="F26" s="83">
        <f>C26*2^$G$49</f>
        <v>2</v>
      </c>
      <c r="G26" s="96" t="str">
        <f>IF(AND(F26&gt;=$D$2,F26&lt;$E$2),$A$2,IF(AND(F26&gt;=$D$3,F26&lt;$E$3),$A$3,IF(AND(F26&gt;=$D$4,F26&lt;$E$4),$A$4,IF(AND(F26&gt;=$D$5,F26&lt;$E$5),$A$5,IF(AND(F26&gt;=$D$6,F26&lt;$E$6),$A$6,IF(AND(F26&gt;=$D$7,F26&lt;$E$7),$A$7,IF(AND(F26&gt;=$D$8,F26&lt;$E$8),$A$8,IF(AND(F26&gt;=$D$9,F26&lt;$E$9),$A$9,IF(AND(F26&gt;=$D$10,F26&lt;$E$10),$A$10,IF(AND(F26&gt;=$D$11,F26&lt;$E$11),$A$11,IF(AND(F26&gt;=$D$12,F26&lt;$E$12),$A$12,IF(AND(F26&gt;=$D$13,F26&lt;$E$13),$A$13,IF(AND(F26&gt;=$D$14,F26&lt;$E$14),$A$14,IF(AND(F26&gt;=$D$15,F26&lt;$E$15),$A$15,IF(AND(F26&gt;=$D$16,F26&lt;$E$16),$A$16,IF(AND(F26&gt;=$D$17,F26&lt;$E$17),$A$17,IF(AND(F26&gt;=$D$18,F26&lt;$E$18),$A$18,IF(AND(F26&gt;=$D$19,F26&lt;$E$19),$A$19,IF(AND(F26&gt;=$D$20,F26&lt;$E$20),$A$20,IF(AND(F26&gt;=$D$21,F26&lt;$E$21),$A$21,IF(AND(F26&gt;=$D$22,F26&lt;$E$22),$A$22,IF(AND(F26&gt;=$D$23,F26&lt;$E$23),$A$23,IF(AND(F26&gt;=$D$24,F26&lt;$E$24),$A$24,IF(AND(F26&gt;=$D$25,F26&lt;$E$25),$A$25,IF(AND(F26&gt;=$D$26,F26&lt;$E$26),$A$26,IF(AND(F26&gt;=$D$27,F26&lt;$E$27),$A$27,IF(AND(F26&gt;=$D$28,F26&lt;$E$28),$A$28,IF(AND(F26&gt;=$D$29,F26&lt;$E$29),$A$29,IF(AND(F26&gt;=$D$30,F26&lt;$E$30),$A$30,IF(AND(F26&gt;=$D$31,F26&lt;$E$31),$A$31,IF(AND(F26&gt;=$D$32,F26&lt;$E$32),$A$32,IF(AND(F26&gt;=$D$33,F26&lt;$E$33),$A$33,IF(AND(F26&gt;=$D$34,F26&lt;$E$34),$A$34,IF(AND(F26&gt;=$D$35,F26&lt;$E$35),$A$35,IF(AND(F26&gt;=$D$36,F26&lt;$E$36),$A$36,IF(AND(F26&gt;=$D$37,F26&lt;$E$37),$A$37,IF((F26&gt;=86400),"+24h",IF((F26&gt;=3),IF(TEXT(F26/86400,"h")="0","",TEXT(F26/86400,"h")&amp;"h") &amp; IF(TEXT(F26/86400,"m")="0","",TEXT(F26/86400,"m")&amp;"'") &amp; IF(TEXT(F26/86400,"s")="0","",TEXT(F26/86400,"s")&amp;"''"),UNKLAR))))))))))))))))))))))))))))))))))))))</f>
        <v>2"</v>
      </c>
      <c r="H26" s="86">
        <f t="shared" si="1"/>
        <v>16</v>
      </c>
      <c r="I26" s="97" t="str">
        <f>IF(AND(H26&gt;=$D$2,H26&lt;$E$2),$A$2,IF(AND(H26&gt;=$D$3,H26&lt;$E$3),$A$3,IF(AND(H26&gt;=$D$4,H26&lt;$E$4),$A$4,IF(AND(H26&gt;=$D$5,H26&lt;$E$5),$A$5,IF(AND(H26&gt;=$D$6,H26&lt;$E$6),$A$6,IF(AND(H26&gt;=$D$7,H26&lt;$E$7),$A$7,IF(AND(H26&gt;=$D$8,H26&lt;$E$8),$A$8,IF(AND(H26&gt;=$D$9,H26&lt;$E$9),$A$9,IF(AND(H26&gt;=$D$10,H26&lt;$E$10),$A$10,IF(AND(H26&gt;=$D$11,H26&lt;$E$11),$A$11,IF(AND(H26&gt;=$D$12,H26&lt;$E$12),$A$12,IF(AND(H26&gt;=$D$13,H26&lt;$E$13),$A$13,IF(AND(H26&gt;=$D$14,H26&lt;$E$14),$A$14,IF(AND(H26&gt;=$D$15,H26&lt;$E$15),$A$15,IF(AND(H26&gt;=$D$16,H26&lt;$E$16),$A$16,IF(AND(H26&gt;=$D$17,H26&lt;$E$17),$A$17,IF(AND(H26&gt;=$D$18,H26&lt;$E$18),$A$18,IF(AND(H26&gt;=$D$19,H26&lt;$E$19),$A$19,IF(AND(H26&gt;=$D$20,H26&lt;$E$20),$A$20,IF(AND(H26&gt;=$D$21,H26&lt;$E$21),$A$21,IF(AND(H26&gt;=$D$22,H26&lt;$E$22),$A$22,IF(AND(H26&gt;=$D$23,H26&lt;$E$23),$A$23,IF(AND(H26&gt;=$D$24,H26&lt;$E$24),$A$24,IF(AND(H26&gt;=$D$25,H26&lt;$E$25),$A$25,IF(AND(H26&gt;=$D$26,H26&lt;$E$26),$A$26,IF(AND(H26&gt;=$D$27,H26&lt;$E$27),$A$27,IF(AND(H26&gt;=$D$28,H26&lt;$E$28),$A$28,IF(AND(H26&gt;=$D$29,H26&lt;$E$29),$A$29,IF(AND(H26&gt;=$D$30,H26&lt;$E$30),$A$30,IF(AND(H26&gt;=$D$31,H26&lt;$E$31),$A$31,IF(AND(H26&gt;=$D$32,H26&lt;$E$32),$A$32,IF(AND(H26&gt;=$D$33,H26&lt;$E$33),$A$33,IF(AND(H26&gt;=$D$34,H26&lt;$E$34),$A$34,IF(AND(H26&gt;=$D$35,H26&lt;$E$35),$A$35,IF(AND(H26&gt;=$D$36,H26&lt;$E$36),$A$36,IF(AND(H26&gt;=$D$37,H26&lt;$E$37),$A$37,IF((H26&gt;=86400),"+24h",IF((H26&gt;=3),IF(TEXT(H26/86400,"h")="0","",TEXT(H26/86400,"h")&amp;"h") &amp; IF(TEXT(H26/86400,"m")="0","",TEXT(H26/86400,"m")&amp;"'") &amp; IF(TEXT(H26/86400,"s")="0","",TEXT(H26/86400,"s")&amp;"''"),UNKLAR))))))))))))))))))))))))))))))))))))))</f>
        <v>16''</v>
      </c>
      <c r="J26" s="86">
        <f t="shared" si="5"/>
        <v>256</v>
      </c>
      <c r="K26" s="96" t="str">
        <f>IF(AND(J26&gt;=$D$2,J26&lt;$E$2),$A$2,IF(AND(J26&gt;=$D$3,J26&lt;$E$3),$A$3,IF(AND(J26&gt;=$D$4,J26&lt;$E$4),$A$4,IF(AND(J26&gt;=$D$5,J26&lt;$E$5),$A$5,IF(AND(J26&gt;=$D$6,J26&lt;$E$6),$A$6,IF(AND(J26&gt;=$D$7,J26&lt;$E$7),$A$7,IF(AND(J26&gt;=$D$8,J26&lt;$E$8),$A$8,IF(AND(J26&gt;=$D$9,J26&lt;$E$9),$A$9,IF(AND(J26&gt;=$D$10,J26&lt;$E$10),$A$10,IF(AND(J26&gt;=$D$11,J26&lt;$E$11),$A$11,IF(AND(J26&gt;=$D$12,J26&lt;$E$12),$A$12,IF(AND(J26&gt;=$D$13,J26&lt;$E$13),$A$13,IF(AND(J26&gt;=$D$14,J26&lt;$E$14),$A$14,IF(AND(J26&gt;=$D$15,J26&lt;$E$15),$A$15,IF(AND(J26&gt;=$D$16,J26&lt;$E$16),$A$16,IF(AND(J26&gt;=$D$17,J26&lt;$E$17),$A$17,IF(AND(J26&gt;=$D$18,J26&lt;$E$18),$A$18,IF(AND(J26&gt;=$D$19,J26&lt;$E$19),$A$19,IF(AND(J26&gt;=$D$20,J26&lt;$E$20),$A$20,IF(AND(J26&gt;=$D$21,J26&lt;$E$21),$A$21,IF(AND(J26&gt;=$D$22,J26&lt;$E$22),$A$22,IF(AND(J26&gt;=$D$23,J26&lt;$E$23),$A$23,IF(AND(J26&gt;=$D$24,J26&lt;$E$24),$A$24,IF(AND(J26&gt;=$D$25,J26&lt;$E$25),$A$25,IF(AND(J26&gt;=$D$26,J26&lt;$E$26),$A$26,IF(AND(J26&gt;=$D$27,J26&lt;$E$27),$A$27,IF(AND(J26&gt;=$D$28,J26&lt;$E$28),$A$28,IF(AND(J26&gt;=$D$29,J26&lt;$E$29),$A$29,IF(AND(J26&gt;=$D$30,J26&lt;$E$30),$A$30,IF(AND(J26&gt;=$D$31,J26&lt;$E$31),$A$31,IF(AND(J26&gt;=$D$32,J26&lt;$E$32),$A$32,IF(AND(J26&gt;=$D$33,J26&lt;$E$33),$A$33,IF(AND(J26&gt;=$D$34,J26&lt;$E$34),$A$34,IF(AND(J26&gt;=$D$35,J26&lt;$E$35),$A$35,IF(AND(J26&gt;=$D$36,J26&lt;$E$36),$A$36,IF(AND(J26&gt;=$D$37,J26&lt;$E$37),$A$37,IF((J26&gt;=86400),"+24h",IF((J26&gt;=3),IF(TEXT(J26/86400,"h")="0","",TEXT(J26/86400,"h")&amp;"h") &amp; IF(TEXT(J26/86400,"m")="0","",TEXT(J26/86400,"m")&amp;"'") &amp; IF(TEXT(J26/86400,"s")="0","",TEXT(J26/86400,"s")&amp;"''"),UNKLAR))))))))))))))))))))))))))))))))))))))</f>
        <v>4'16''</v>
      </c>
      <c r="L26" s="83">
        <f t="shared" si="6"/>
        <v>8192</v>
      </c>
      <c r="M26" s="98" t="str">
        <f>IF(AND(L26&gt;=$D$2,L26&lt;$E$2),$A$2,IF(AND(L26&gt;=$D$3,L26&lt;$E$3),$A$3,IF(AND(L26&gt;=$D$4,L26&lt;$E$4),$A$4,IF(AND(L26&gt;=$D$5,L26&lt;$E$5),$A$5,IF(AND(L26&gt;=$D$6,L26&lt;$E$6),$A$6,IF(AND(L26&gt;=$D$7,L26&lt;$E$7),$A$7,IF(AND(L26&gt;=$D$8,L26&lt;$E$8),$A$8,IF(AND(L26&gt;=$D$9,L26&lt;$E$9),$A$9,IF(AND(L26&gt;=$D$10,L26&lt;$E$10),$A$10,IF(AND(L26&gt;=$D$11,L26&lt;$E$11),$A$11,IF(AND(L26&gt;=$D$12,L26&lt;$E$12),$A$12,IF(AND(L26&gt;=$D$13,L26&lt;$E$13),$A$13,IF(AND(L26&gt;=$D$14,L26&lt;$E$14),$A$14,IF(AND(L26&gt;=$D$15,L26&lt;$E$15),$A$15,IF(AND(L26&gt;=$D$16,L26&lt;$E$16),$A$16,IF(AND(L26&gt;=$D$17,L26&lt;$E$17),$A$17,IF(AND(L26&gt;=$D$18,L26&lt;$E$18),$A$18,IF(AND(L26&gt;=$D$19,L26&lt;$E$19),$A$19,IF(AND(L26&gt;=$D$20,L26&lt;$E$20),$A$20,IF(AND(L26&gt;=$D$21,L26&lt;$E$21),$A$21,IF(AND(L26&gt;=$D$22,L26&lt;$E$22),$A$22,IF(AND(L26&gt;=$D$23,L26&lt;$E$23),$A$23,IF(AND(L26&gt;=$D$24,L26&lt;$E$24),$A$24,IF(AND(L26&gt;=$D$25,L26&lt;$E$25),$A$25,IF(AND(L26&gt;=$D$26,L26&lt;$E$26),$A$26,IF(AND(L26&gt;=$D$27,L26&lt;$E$27),$A$27,IF(AND(L26&gt;=$D$28,L26&lt;$E$28),$A$28,IF(AND(L26&gt;=$D$29,L26&lt;$E$29),$A$29,IF(AND(L26&gt;=$D$30,L26&lt;$E$30),$A$30,IF(AND(L26&gt;=$D$31,L26&lt;$E$31),$A$31,IF(AND(L26&gt;=$D$32,L26&lt;$E$32),$A$32,IF(AND(L26&gt;=$D$33,L26&lt;$E$33),$A$33,IF(AND(L26&gt;=$D$34,L26&lt;$E$34),$A$34,IF(AND(L26&gt;=$D$35,L26&lt;$E$35),$A$35,IF(AND(L26&gt;=$D$36,L26&lt;$E$36),$A$36,IF(AND(L26&gt;=$D$37,L26&lt;$E$37),$A$37,IF((L26&gt;=86400),"+24h",IF((L26&gt;=3),IF(TEXT(L26/86400,"h")="0","",TEXT(L26/86400,"h")&amp;"h") &amp; IF(TEXT(L26/86400,"m")="0","",TEXT(L26/86400,"m")&amp;"'") &amp; IF(TEXT(L26/86400,"s")="0","",TEXT(L26/86400,"s")&amp;"''"),UNKLAR))))))))))))))))))))))))))))))))))))))</f>
        <v>2h16'32''</v>
      </c>
      <c r="N26" s="83">
        <f t="shared" si="7"/>
        <v>2</v>
      </c>
      <c r="O26" s="99" t="str">
        <f>IF(AND(N26&gt;=$D$2,N26&lt;$E$2),$A$2,IF(AND(N26&gt;=$D$3,N26&lt;$E$3),$A$3,IF(AND(N26&gt;=$D$4,N26&lt;$E$4),$A$4,IF(AND(N26&gt;=$D$5,N26&lt;$E$5),$A$5,IF(AND(N26&gt;=$D$6,N26&lt;$E$6),$A$6,IF(AND(N26&gt;=$D$7,N26&lt;$E$7),$A$7,IF(AND(N26&gt;=$D$8,N26&lt;$E$8),$A$8,IF(AND(N26&gt;=$D$9,N26&lt;$E$9),$A$9,IF(AND(N26&gt;=$D$10,N26&lt;$E$10),$A$10,IF(AND(N26&gt;=$D$11,N26&lt;$E$11),$A$11,IF(AND(N26&gt;=$D$12,N26&lt;$E$12),$A$12,IF(AND(N26&gt;=$D$13,N26&lt;$E$13),$A$13,IF(AND(N26&gt;=$D$14,N26&lt;$E$14),$A$14,IF(AND(N26&gt;=$D$15,N26&lt;$E$15),$A$15,IF(AND(N26&gt;=$D$16,N26&lt;$E$16),$A$16,IF(AND(N26&gt;=$D$17,N26&lt;$E$17),$A$17,IF(AND(N26&gt;=$D$18,N26&lt;$E$18),$A$18,IF(AND(N26&gt;=$D$19,N26&lt;$E$19),$A$19,IF(AND(N26&gt;=$D$20,N26&lt;$E$20),$A$20,IF(AND(N26&gt;=$D$21,N26&lt;$E$21),$A$21,IF(AND(N26&gt;=$D$22,N26&lt;$E$22),$A$22,IF(AND(N26&gt;=$D$23,N26&lt;$E$23),$A$23,IF(AND(N26&gt;=$D$24,N26&lt;$E$24),$A$24,IF(AND(N26&gt;=$D$25,N26&lt;$E$25),$A$25,IF(AND(N26&gt;=$D$26,N26&lt;$E$26),$A$26,IF(AND(N26&gt;=$D$27,N26&lt;$E$27),$A$27,IF(AND(N26&gt;=$D$28,N26&lt;$E$28),$A$28,IF(AND(N26&gt;=$D$29,N26&lt;$E$29),$A$29,IF(AND(N26&gt;=$D$30,N26&lt;$E$30),$A$30,IF(AND(N26&gt;=$D$31,N26&lt;$E$31),$A$31,IF(AND(N26&gt;=$D$32,N26&lt;$E$32),$A$32,IF(AND(N26&gt;=$D$33,N26&lt;$E$33),$A$33,IF(AND(N26&gt;=$D$34,N26&lt;$E$34),$A$34,IF(AND(N26&gt;=$D$35,N26&lt;$E$35),$A$35,IF(AND(N26&gt;=$D$36,N26&lt;$E$36),$A$36,IF(AND(N26&gt;=$D$37,N26&lt;$E$37),$A$37,IF((N26&gt;=86400),"+24h",IF((N26&gt;=3),IF(TEXT(N26/86400,"h")="0","",TEXT(N26/86400,"h")&amp;"h") &amp; IF(TEXT(N26/86400,"m")="0","",TEXT(N26/86400,"m")&amp;"'") &amp; IF(TEXT(N26/86400,"s")="0","",TEXT(N26/86400,"s")&amp;"''"),UNKLAR))))))))))))))))))))))))))))))))))))))</f>
        <v>2"</v>
      </c>
      <c r="P26" s="83">
        <f t="shared" si="8"/>
        <v>16</v>
      </c>
      <c r="Q26" s="100" t="str">
        <f>IF(AND(P26&gt;=$D$2,P26&lt;$E$2),$A$2,IF(AND(P26&gt;=$D$3,P26&lt;$E$3),$A$3,IF(AND(P26&gt;=$D$4,P26&lt;$E$4),$A$4,IF(AND(P26&gt;=$D$5,P26&lt;$E$5),$A$5,IF(AND(P26&gt;=$D$6,P26&lt;$E$6),$A$6,IF(AND(P26&gt;=$D$7,P26&lt;$E$7),$A$7,IF(AND(P26&gt;=$D$8,P26&lt;$E$8),$A$8,IF(AND(P26&gt;=$D$9,P26&lt;$E$9),$A$9,IF(AND(P26&gt;=$D$10,P26&lt;$E$10),$A$10,IF(AND(P26&gt;=$D$11,P26&lt;$E$11),$A$11,IF(AND(P26&gt;=$D$12,P26&lt;$E$12),$A$12,IF(AND(P26&gt;=$D$13,P26&lt;$E$13),$A$13,IF(AND(P26&gt;=$D$14,P26&lt;$E$14),$A$14,IF(AND(P26&gt;=$D$15,P26&lt;$E$15),$A$15,IF(AND(P26&gt;=$D$16,P26&lt;$E$16),$A$16,IF(AND(P26&gt;=$D$17,P26&lt;$E$17),$A$17,IF(AND(P26&gt;=$D$18,P26&lt;$E$18),$A$18,IF(AND(P26&gt;=$D$19,P26&lt;$E$19),$A$19,IF(AND(P26&gt;=$D$20,P26&lt;$E$20),$A$20,IF(AND(P26&gt;=$D$21,P26&lt;$E$21),$A$21,IF(AND(P26&gt;=$D$22,P26&lt;$E$22),$A$22,IF(AND(P26&gt;=$D$23,P26&lt;$E$23),$A$23,IF(AND(P26&gt;=$D$24,P26&lt;$E$24),$A$24,IF(AND(P26&gt;=$D$25,P26&lt;$E$25),$A$25,IF(AND(P26&gt;=$D$26,P26&lt;$E$26),$A$26,IF(AND(P26&gt;=$D$27,P26&lt;$E$27),$A$27,IF(AND(P26&gt;=$D$28,P26&lt;$E$28),$A$28,IF(AND(P26&gt;=$D$29,P26&lt;$E$29),$A$29,IF(AND(P26&gt;=$D$30,P26&lt;$E$30),$A$30,IF(AND(P26&gt;=$D$31,P26&lt;$E$31),$A$31,IF(AND(P26&gt;=$D$32,P26&lt;$E$32),$A$32,IF(AND(P26&gt;=$D$33,P26&lt;$E$33),$A$33,IF(AND(P26&gt;=$D$34,P26&lt;$E$34),$A$34,IF(AND(P26&gt;=$D$35,P26&lt;$E$35),$A$35,IF(AND(P26&gt;=$D$36,P26&lt;$E$36),$A$36,IF(AND(P26&gt;=$D$37,P26&lt;$E$37),$A$37,IF((P26&gt;=86400),"+24h",IF((P26&gt;=3),IF(TEXT(P26/86400,"h")="0","",TEXT(P26/86400,"h")&amp;"h") &amp; IF(TEXT(P26/86400,"m")="0","",TEXT(P26/86400,"m")&amp;"'") &amp; IF(TEXT(P26/86400,"s")="0","",TEXT(P26/86400,"s")&amp;"''"),UNKLAR))))))))))))))))))))))))))))))))))))))</f>
        <v>16''</v>
      </c>
      <c r="R26" s="101">
        <f t="shared" si="9"/>
        <v>256</v>
      </c>
      <c r="S26" s="102" t="str">
        <f>IF(AND(R26&gt;=$D$2,R26&lt;$E$2),$A$2,IF(AND(R26&gt;=$D$3,R26&lt;$E$3),$A$3,IF(AND(R26&gt;=$D$4,R26&lt;$E$4),$A$4,IF(AND(R26&gt;=$D$5,R26&lt;$E$5),$A$5,IF(AND(R26&gt;=$D$6,R26&lt;$E$6),$A$6,IF(AND(R26&gt;=$D$7,R26&lt;$E$7),$A$7,IF(AND(R26&gt;=$D$8,R26&lt;$E$8),$A$8,IF(AND(R26&gt;=$D$9,R26&lt;$E$9),$A$9,IF(AND(R26&gt;=$D$10,R26&lt;$E$10),$A$10,IF(AND(R26&gt;=$D$11,R26&lt;$E$11),$A$11,IF(AND(R26&gt;=$D$12,R26&lt;$E$12),$A$12,IF(AND(R26&gt;=$D$13,R26&lt;$E$13),$A$13,IF(AND(R26&gt;=$D$14,R26&lt;$E$14),$A$14,IF(AND(R26&gt;=$D$15,R26&lt;$E$15),$A$15,IF(AND(R26&gt;=$D$16,R26&lt;$E$16),$A$16,IF(AND(R26&gt;=$D$17,R26&lt;$E$17),$A$17,IF(AND(R26&gt;=$D$18,R26&lt;$E$18),$A$18,IF(AND(R26&gt;=$D$19,R26&lt;$E$19),$A$19,IF(AND(R26&gt;=$D$20,R26&lt;$E$20),$A$20,IF(AND(R26&gt;=$D$21,R26&lt;$E$21),$A$21,IF(AND(R26&gt;=$D$22,R26&lt;$E$22),$A$22,IF(AND(R26&gt;=$D$23,R26&lt;$E$23),$A$23,IF(AND(R26&gt;=$D$24,R26&lt;$E$24),$A$24,IF(AND(R26&gt;=$D$25,R26&lt;$E$25),$A$25,IF(AND(R26&gt;=$D$26,R26&lt;$E$26),$A$26,IF(AND(R26&gt;=$D$27,R26&lt;$E$27),$A$27,IF(AND(R26&gt;=$D$28,R26&lt;$E$28),$A$28,IF(AND(R26&gt;=$D$29,R26&lt;$E$29),$A$29,IF(AND(R26&gt;=$D$30,R26&lt;$E$30),$A$30,IF(AND(R26&gt;=$D$31,R26&lt;$E$31),$A$31,IF(AND(R26&gt;=$D$32,R26&lt;$E$32),$A$32,IF(AND(R26&gt;=$D$33,R26&lt;$E$33),$A$33,IF(AND(R26&gt;=$D$34,R26&lt;$E$34),$A$34,IF(AND(R26&gt;=$D$35,R26&lt;$E$35),$A$35,IF(AND(R26&gt;=$D$36,R26&lt;$E$36),$A$36,IF(AND(R26&gt;=$D$37,R26&lt;$E$37),$A$37,IF((R26&gt;=86400),"+24h",IF((R26&gt;=3),IF(TEXT(R26/86400,"h")="0","",TEXT(R26/86400,"h")&amp;"h") &amp; IF(TEXT(R26/86400,"m")="0","",TEXT(R26/86400,"m")&amp;"'") &amp; IF(TEXT(R26/86400,"s")="0","",TEXT(R26/86400,"s")&amp;"''"),UNKLAR))))))))))))))))))))))))))))))))))))))</f>
        <v>4'16''</v>
      </c>
      <c r="T26" s="51"/>
      <c r="U26" s="117">
        <v>16</v>
      </c>
      <c r="V26" s="118">
        <v>125</v>
      </c>
      <c r="W26" s="72">
        <v>80</v>
      </c>
      <c r="X26" s="19" t="s">
        <v>72</v>
      </c>
      <c r="Y26" s="131">
        <v>20</v>
      </c>
      <c r="Z26" s="132">
        <v>8</v>
      </c>
      <c r="AA26" s="99">
        <f t="shared" si="16"/>
        <v>1.26</v>
      </c>
      <c r="AB26" s="133">
        <f t="shared" si="11"/>
        <v>2.52</v>
      </c>
      <c r="AC26" s="47"/>
      <c r="AD26" s="17"/>
      <c r="AE26" s="17"/>
      <c r="AF26" s="17"/>
      <c r="AG26" s="18"/>
      <c r="AH26" s="18"/>
    </row>
    <row r="27" spans="1:34" s="2" customFormat="1" ht="9.75" customHeight="1">
      <c r="A27" s="70" t="s">
        <v>10</v>
      </c>
      <c r="B27" s="56" t="s">
        <v>10</v>
      </c>
      <c r="C27" s="55">
        <f t="shared" si="2"/>
        <v>0.33333333333333331</v>
      </c>
      <c r="D27" s="55">
        <f t="shared" si="14"/>
        <v>0.29166666666666663</v>
      </c>
      <c r="E27" s="55">
        <f t="shared" si="13"/>
        <v>0.36665666666666669</v>
      </c>
      <c r="F27" s="55">
        <f t="shared" si="4"/>
        <v>2.6666666666666665</v>
      </c>
      <c r="G27" s="76" t="str">
        <f>IF(AND(F27&gt;=$D$2,F27&lt;$E$2),$A$2,IF(AND(F27&gt;=$D$3,F27&lt;$E$3),$A$3,IF(AND(F27&gt;=$D$4,F27&lt;$E$4),$A$4,IF(AND(F27&gt;=$D$5,F27&lt;$E$5),$A$5,IF(AND(F27&gt;=$D$6,F27&lt;$E$6),$A$6,IF(AND(F27&gt;=$D$7,F27&lt;$E$7),$A$7,IF(AND(F27&gt;=$D$8,F27&lt;$E$8),$A$8,IF(AND(F27&gt;=$D$9,F27&lt;$E$9),$A$9,IF(AND(F27&gt;=$D$10,F27&lt;$E$10),$A$10,IF(AND(F27&gt;=$D$11,F27&lt;$E$11),$A$11,IF(AND(F27&gt;=$D$12,F27&lt;$E$12),$A$12,IF(AND(F27&gt;=$D$13,F27&lt;$E$13),$A$13,IF(AND(F27&gt;=$D$14,F27&lt;$E$14),$A$14,IF(AND(F27&gt;=$D$15,F27&lt;$E$15),$A$15,IF(AND(F27&gt;=$D$16,F27&lt;$E$16),$A$16,IF(AND(F27&gt;=$D$17,F27&lt;$E$17),$A$17,IF(AND(F27&gt;=$D$18,F27&lt;$E$18),$A$18,IF(AND(F27&gt;=$D$19,F27&lt;$E$19),$A$19,IF(AND(F27&gt;=$D$20,F27&lt;$E$20),$A$20,IF(AND(F27&gt;=$D$21,F27&lt;$E$21),$A$21,IF(AND(F27&gt;=$D$22,F27&lt;$E$22),$A$22,IF(AND(F27&gt;=$D$23,F27&lt;$E$23),$A$23,IF(AND(F27&gt;=$D$24,F27&lt;$E$24),$A$24,IF(AND(F27&gt;=$D$25,F27&lt;$E$25),$A$25,IF(AND(F27&gt;=$D$26,F27&lt;$E$26),$A$26,IF(AND(F27&gt;=$D$27,F27&lt;$E$27),$A$27,IF(AND(F27&gt;=$D$28,F27&lt;$E$28),$A$28,IF(AND(F27&gt;=$D$29,F27&lt;$E$29),$A$29,IF(AND(F27&gt;=$D$30,F27&lt;$E$30),$A$30,IF(AND(F27&gt;=$D$31,F27&lt;$E$31),$A$31,IF(AND(F27&gt;=$D$32,F27&lt;$E$32),$A$32,IF(AND(F27&gt;=$D$33,F27&lt;$E$33),$A$33,IF(AND(F27&gt;=$D$34,F27&lt;$E$34),$A$34,IF(AND(F27&gt;=$D$35,F27&lt;$E$35),$A$35,IF(AND(F27&gt;=$D$36,F27&lt;$E$36),$A$36,IF(AND(F27&gt;=$D$37,F27&lt;$E$37),$A$37,IF((F27&gt;=86400),"+24h",IF((F27&gt;=3),IF(TEXT(F27/86400,"h")="0","",TEXT(F27/86400,"h")&amp;"h") &amp; IF(TEXT(F27/86400,"m")="0","",TEXT(F27/86400,"m")&amp;"'") &amp; IF(TEXT(F27/86400,"s")="0","",TEXT(F27/86400,"s")&amp;"''"),UNKLAR))))))))))))))))))))))))))))))))))))))</f>
        <v>2.5"</v>
      </c>
      <c r="H27" s="80">
        <f t="shared" si="1"/>
        <v>21.333333333333332</v>
      </c>
      <c r="I27" s="79" t="str">
        <f>IF(AND(H27&gt;=$D$2,H27&lt;$E$2),$A$2,IF(AND(H27&gt;=$D$3,H27&lt;$E$3),$A$3,IF(AND(H27&gt;=$D$4,H27&lt;$E$4),$A$4,IF(AND(H27&gt;=$D$5,H27&lt;$E$5),$A$5,IF(AND(H27&gt;=$D$6,H27&lt;$E$6),$A$6,IF(AND(H27&gt;=$D$7,H27&lt;$E$7),$A$7,IF(AND(H27&gt;=$D$8,H27&lt;$E$8),$A$8,IF(AND(H27&gt;=$D$9,H27&lt;$E$9),$A$9,IF(AND(H27&gt;=$D$10,H27&lt;$E$10),$A$10,IF(AND(H27&gt;=$D$11,H27&lt;$E$11),$A$11,IF(AND(H27&gt;=$D$12,H27&lt;$E$12),$A$12,IF(AND(H27&gt;=$D$13,H27&lt;$E$13),$A$13,IF(AND(H27&gt;=$D$14,H27&lt;$E$14),$A$14,IF(AND(H27&gt;=$D$15,H27&lt;$E$15),$A$15,IF(AND(H27&gt;=$D$16,H27&lt;$E$16),$A$16,IF(AND(H27&gt;=$D$17,H27&lt;$E$17),$A$17,IF(AND(H27&gt;=$D$18,H27&lt;$E$18),$A$18,IF(AND(H27&gt;=$D$19,H27&lt;$E$19),$A$19,IF(AND(H27&gt;=$D$20,H27&lt;$E$20),$A$20,IF(AND(H27&gt;=$D$21,H27&lt;$E$21),$A$21,IF(AND(H27&gt;=$D$22,H27&lt;$E$22),$A$22,IF(AND(H27&gt;=$D$23,H27&lt;$E$23),$A$23,IF(AND(H27&gt;=$D$24,H27&lt;$E$24),$A$24,IF(AND(H27&gt;=$D$25,H27&lt;$E$25),$A$25,IF(AND(H27&gt;=$D$26,H27&lt;$E$26),$A$26,IF(AND(H27&gt;=$D$27,H27&lt;$E$27),$A$27,IF(AND(H27&gt;=$D$28,H27&lt;$E$28),$A$28,IF(AND(H27&gt;=$D$29,H27&lt;$E$29),$A$29,IF(AND(H27&gt;=$D$30,H27&lt;$E$30),$A$30,IF(AND(H27&gt;=$D$31,H27&lt;$E$31),$A$31,IF(AND(H27&gt;=$D$32,H27&lt;$E$32),$A$32,IF(AND(H27&gt;=$D$33,H27&lt;$E$33),$A$33,IF(AND(H27&gt;=$D$34,H27&lt;$E$34),$A$34,IF(AND(H27&gt;=$D$35,H27&lt;$E$35),$A$35,IF(AND(H27&gt;=$D$36,H27&lt;$E$36),$A$36,IF(AND(H27&gt;=$D$37,H27&lt;$E$37),$A$37,IF((H27&gt;=86400),"+24h",IF((H27&gt;=3),IF(TEXT(H27/86400,"h")="0","",TEXT(H27/86400,"h")&amp;"h") &amp; IF(TEXT(H27/86400,"m")="0","",TEXT(H27/86400,"m")&amp;"'") &amp; IF(TEXT(H27/86400,"s")="0","",TEXT(H27/86400,"s")&amp;"''"),UNKLAR))))))))))))))))))))))))))))))))))))))</f>
        <v>21''</v>
      </c>
      <c r="J27" s="80">
        <f t="shared" si="5"/>
        <v>341.33333333333331</v>
      </c>
      <c r="K27" s="76" t="str">
        <f>IF(AND(J27&gt;=$D$2,J27&lt;$E$2),$A$2,IF(AND(J27&gt;=$D$3,J27&lt;$E$3),$A$3,IF(AND(J27&gt;=$D$4,J27&lt;$E$4),$A$4,IF(AND(J27&gt;=$D$5,J27&lt;$E$5),$A$5,IF(AND(J27&gt;=$D$6,J27&lt;$E$6),$A$6,IF(AND(J27&gt;=$D$7,J27&lt;$E$7),$A$7,IF(AND(J27&gt;=$D$8,J27&lt;$E$8),$A$8,IF(AND(J27&gt;=$D$9,J27&lt;$E$9),$A$9,IF(AND(J27&gt;=$D$10,J27&lt;$E$10),$A$10,IF(AND(J27&gt;=$D$11,J27&lt;$E$11),$A$11,IF(AND(J27&gt;=$D$12,J27&lt;$E$12),$A$12,IF(AND(J27&gt;=$D$13,J27&lt;$E$13),$A$13,IF(AND(J27&gt;=$D$14,J27&lt;$E$14),$A$14,IF(AND(J27&gt;=$D$15,J27&lt;$E$15),$A$15,IF(AND(J27&gt;=$D$16,J27&lt;$E$16),$A$16,IF(AND(J27&gt;=$D$17,J27&lt;$E$17),$A$17,IF(AND(J27&gt;=$D$18,J27&lt;$E$18),$A$18,IF(AND(J27&gt;=$D$19,J27&lt;$E$19),$A$19,IF(AND(J27&gt;=$D$20,J27&lt;$E$20),$A$20,IF(AND(J27&gt;=$D$21,J27&lt;$E$21),$A$21,IF(AND(J27&gt;=$D$22,J27&lt;$E$22),$A$22,IF(AND(J27&gt;=$D$23,J27&lt;$E$23),$A$23,IF(AND(J27&gt;=$D$24,J27&lt;$E$24),$A$24,IF(AND(J27&gt;=$D$25,J27&lt;$E$25),$A$25,IF(AND(J27&gt;=$D$26,J27&lt;$E$26),$A$26,IF(AND(J27&gt;=$D$27,J27&lt;$E$27),$A$27,IF(AND(J27&gt;=$D$28,J27&lt;$E$28),$A$28,IF(AND(J27&gt;=$D$29,J27&lt;$E$29),$A$29,IF(AND(J27&gt;=$D$30,J27&lt;$E$30),$A$30,IF(AND(J27&gt;=$D$31,J27&lt;$E$31),$A$31,IF(AND(J27&gt;=$D$32,J27&lt;$E$32),$A$32,IF(AND(J27&gt;=$D$33,J27&lt;$E$33),$A$33,IF(AND(J27&gt;=$D$34,J27&lt;$E$34),$A$34,IF(AND(J27&gt;=$D$35,J27&lt;$E$35),$A$35,IF(AND(J27&gt;=$D$36,J27&lt;$E$36),$A$36,IF(AND(J27&gt;=$D$37,J27&lt;$E$37),$A$37,IF((J27&gt;=86400),"+24h",IF((J27&gt;=3),IF(TEXT(J27/86400,"h")="0","",TEXT(J27/86400,"h")&amp;"h") &amp; IF(TEXT(J27/86400,"m")="0","",TEXT(J27/86400,"m")&amp;"'") &amp; IF(TEXT(J27/86400,"s")="0","",TEXT(J27/86400,"s")&amp;"''"),UNKLAR))))))))))))))))))))))))))))))))))))))</f>
        <v>5'41''</v>
      </c>
      <c r="L27" s="55">
        <f t="shared" si="6"/>
        <v>10922.666666666666</v>
      </c>
      <c r="M27" s="32" t="str">
        <f>IF(AND(L27&gt;=$D$2,L27&lt;$E$2),$A$2,IF(AND(L27&gt;=$D$3,L27&lt;$E$3),$A$3,IF(AND(L27&gt;=$D$4,L27&lt;$E$4),$A$4,IF(AND(L27&gt;=$D$5,L27&lt;$E$5),$A$5,IF(AND(L27&gt;=$D$6,L27&lt;$E$6),$A$6,IF(AND(L27&gt;=$D$7,L27&lt;$E$7),$A$7,IF(AND(L27&gt;=$D$8,L27&lt;$E$8),$A$8,IF(AND(L27&gt;=$D$9,L27&lt;$E$9),$A$9,IF(AND(L27&gt;=$D$10,L27&lt;$E$10),$A$10,IF(AND(L27&gt;=$D$11,L27&lt;$E$11),$A$11,IF(AND(L27&gt;=$D$12,L27&lt;$E$12),$A$12,IF(AND(L27&gt;=$D$13,L27&lt;$E$13),$A$13,IF(AND(L27&gt;=$D$14,L27&lt;$E$14),$A$14,IF(AND(L27&gt;=$D$15,L27&lt;$E$15),$A$15,IF(AND(L27&gt;=$D$16,L27&lt;$E$16),$A$16,IF(AND(L27&gt;=$D$17,L27&lt;$E$17),$A$17,IF(AND(L27&gt;=$D$18,L27&lt;$E$18),$A$18,IF(AND(L27&gt;=$D$19,L27&lt;$E$19),$A$19,IF(AND(L27&gt;=$D$20,L27&lt;$E$20),$A$20,IF(AND(L27&gt;=$D$21,L27&lt;$E$21),$A$21,IF(AND(L27&gt;=$D$22,L27&lt;$E$22),$A$22,IF(AND(L27&gt;=$D$23,L27&lt;$E$23),$A$23,IF(AND(L27&gt;=$D$24,L27&lt;$E$24),$A$24,IF(AND(L27&gt;=$D$25,L27&lt;$E$25),$A$25,IF(AND(L27&gt;=$D$26,L27&lt;$E$26),$A$26,IF(AND(L27&gt;=$D$27,L27&lt;$E$27),$A$27,IF(AND(L27&gt;=$D$28,L27&lt;$E$28),$A$28,IF(AND(L27&gt;=$D$29,L27&lt;$E$29),$A$29,IF(AND(L27&gt;=$D$30,L27&lt;$E$30),$A$30,IF(AND(L27&gt;=$D$31,L27&lt;$E$31),$A$31,IF(AND(L27&gt;=$D$32,L27&lt;$E$32),$A$32,IF(AND(L27&gt;=$D$33,L27&lt;$E$33),$A$33,IF(AND(L27&gt;=$D$34,L27&lt;$E$34),$A$34,IF(AND(L27&gt;=$D$35,L27&lt;$E$35),$A$35,IF(AND(L27&gt;=$D$36,L27&lt;$E$36),$A$36,IF(AND(L27&gt;=$D$37,L27&lt;$E$37),$A$37,IF((L27&gt;=86400),"+24h",IF((L27&gt;=3),IF(TEXT(L27/86400,"h")="0","",TEXT(L27/86400,"h")&amp;"h") &amp; IF(TEXT(L27/86400,"m")="0","",TEXT(L27/86400,"m")&amp;"'") &amp; IF(TEXT(L27/86400,"s")="0","",TEXT(L27/86400,"s")&amp;"''"),UNKLAR))))))))))))))))))))))))))))))))))))))</f>
        <v>3h2'3''</v>
      </c>
      <c r="N27" s="55">
        <f t="shared" si="7"/>
        <v>2.6666666666666665</v>
      </c>
      <c r="O27" s="41" t="str">
        <f>IF(AND(N27&gt;=$D$2,N27&lt;$E$2),$A$2,IF(AND(N27&gt;=$D$3,N27&lt;$E$3),$A$3,IF(AND(N27&gt;=$D$4,N27&lt;$E$4),$A$4,IF(AND(N27&gt;=$D$5,N27&lt;$E$5),$A$5,IF(AND(N27&gt;=$D$6,N27&lt;$E$6),$A$6,IF(AND(N27&gt;=$D$7,N27&lt;$E$7),$A$7,IF(AND(N27&gt;=$D$8,N27&lt;$E$8),$A$8,IF(AND(N27&gt;=$D$9,N27&lt;$E$9),$A$9,IF(AND(N27&gt;=$D$10,N27&lt;$E$10),$A$10,IF(AND(N27&gt;=$D$11,N27&lt;$E$11),$A$11,IF(AND(N27&gt;=$D$12,N27&lt;$E$12),$A$12,IF(AND(N27&gt;=$D$13,N27&lt;$E$13),$A$13,IF(AND(N27&gt;=$D$14,N27&lt;$E$14),$A$14,IF(AND(N27&gt;=$D$15,N27&lt;$E$15),$A$15,IF(AND(N27&gt;=$D$16,N27&lt;$E$16),$A$16,IF(AND(N27&gt;=$D$17,N27&lt;$E$17),$A$17,IF(AND(N27&gt;=$D$18,N27&lt;$E$18),$A$18,IF(AND(N27&gt;=$D$19,N27&lt;$E$19),$A$19,IF(AND(N27&gt;=$D$20,N27&lt;$E$20),$A$20,IF(AND(N27&gt;=$D$21,N27&lt;$E$21),$A$21,IF(AND(N27&gt;=$D$22,N27&lt;$E$22),$A$22,IF(AND(N27&gt;=$D$23,N27&lt;$E$23),$A$23,IF(AND(N27&gt;=$D$24,N27&lt;$E$24),$A$24,IF(AND(N27&gt;=$D$25,N27&lt;$E$25),$A$25,IF(AND(N27&gt;=$D$26,N27&lt;$E$26),$A$26,IF(AND(N27&gt;=$D$27,N27&lt;$E$27),$A$27,IF(AND(N27&gt;=$D$28,N27&lt;$E$28),$A$28,IF(AND(N27&gt;=$D$29,N27&lt;$E$29),$A$29,IF(AND(N27&gt;=$D$30,N27&lt;$E$30),$A$30,IF(AND(N27&gt;=$D$31,N27&lt;$E$31),$A$31,IF(AND(N27&gt;=$D$32,N27&lt;$E$32),$A$32,IF(AND(N27&gt;=$D$33,N27&lt;$E$33),$A$33,IF(AND(N27&gt;=$D$34,N27&lt;$E$34),$A$34,IF(AND(N27&gt;=$D$35,N27&lt;$E$35),$A$35,IF(AND(N27&gt;=$D$36,N27&lt;$E$36),$A$36,IF(AND(N27&gt;=$D$37,N27&lt;$E$37),$A$37,IF((N27&gt;=86400),"+24h",IF((N27&gt;=3),IF(TEXT(N27/86400,"h")="0","",TEXT(N27/86400,"h")&amp;"h") &amp; IF(TEXT(N27/86400,"m")="0","",TEXT(N27/86400,"m")&amp;"'") &amp; IF(TEXT(N27/86400,"s")="0","",TEXT(N27/86400,"s")&amp;"''"),UNKLAR))))))))))))))))))))))))))))))))))))))</f>
        <v>2.5"</v>
      </c>
      <c r="P27" s="55">
        <f t="shared" si="8"/>
        <v>21.333333333333332</v>
      </c>
      <c r="Q27" s="41" t="str">
        <f>IF(AND(P27&gt;=$D$2,P27&lt;$E$2),$A$2,IF(AND(P27&gt;=$D$3,P27&lt;$E$3),$A$3,IF(AND(P27&gt;=$D$4,P27&lt;$E$4),$A$4,IF(AND(P27&gt;=$D$5,P27&lt;$E$5),$A$5,IF(AND(P27&gt;=$D$6,P27&lt;$E$6),$A$6,IF(AND(P27&gt;=$D$7,P27&lt;$E$7),$A$7,IF(AND(P27&gt;=$D$8,P27&lt;$E$8),$A$8,IF(AND(P27&gt;=$D$9,P27&lt;$E$9),$A$9,IF(AND(P27&gt;=$D$10,P27&lt;$E$10),$A$10,IF(AND(P27&gt;=$D$11,P27&lt;$E$11),$A$11,IF(AND(P27&gt;=$D$12,P27&lt;$E$12),$A$12,IF(AND(P27&gt;=$D$13,P27&lt;$E$13),$A$13,IF(AND(P27&gt;=$D$14,P27&lt;$E$14),$A$14,IF(AND(P27&gt;=$D$15,P27&lt;$E$15),$A$15,IF(AND(P27&gt;=$D$16,P27&lt;$E$16),$A$16,IF(AND(P27&gt;=$D$17,P27&lt;$E$17),$A$17,IF(AND(P27&gt;=$D$18,P27&lt;$E$18),$A$18,IF(AND(P27&gt;=$D$19,P27&lt;$E$19),$A$19,IF(AND(P27&gt;=$D$20,P27&lt;$E$20),$A$20,IF(AND(P27&gt;=$D$21,P27&lt;$E$21),$A$21,IF(AND(P27&gt;=$D$22,P27&lt;$E$22),$A$22,IF(AND(P27&gt;=$D$23,P27&lt;$E$23),$A$23,IF(AND(P27&gt;=$D$24,P27&lt;$E$24),$A$24,IF(AND(P27&gt;=$D$25,P27&lt;$E$25),$A$25,IF(AND(P27&gt;=$D$26,P27&lt;$E$26),$A$26,IF(AND(P27&gt;=$D$27,P27&lt;$E$27),$A$27,IF(AND(P27&gt;=$D$28,P27&lt;$E$28),$A$28,IF(AND(P27&gt;=$D$29,P27&lt;$E$29),$A$29,IF(AND(P27&gt;=$D$30,P27&lt;$E$30),$A$30,IF(AND(P27&gt;=$D$31,P27&lt;$E$31),$A$31,IF(AND(P27&gt;=$D$32,P27&lt;$E$32),$A$32,IF(AND(P27&gt;=$D$33,P27&lt;$E$33),$A$33,IF(AND(P27&gt;=$D$34,P27&lt;$E$34),$A$34,IF(AND(P27&gt;=$D$35,P27&lt;$E$35),$A$35,IF(AND(P27&gt;=$D$36,P27&lt;$E$36),$A$36,IF(AND(P27&gt;=$D$37,P27&lt;$E$37),$A$37,IF((P27&gt;=86400),"+24h",IF((P27&gt;=3),IF(TEXT(P27/86400,"h")="0","",TEXT(P27/86400,"h")&amp;"h") &amp; IF(TEXT(P27/86400,"m")="0","",TEXT(P27/86400,"m")&amp;"'") &amp; IF(TEXT(P27/86400,"s")="0","",TEXT(P27/86400,"s")&amp;"''"),UNKLAR))))))))))))))))))))))))))))))))))))))</f>
        <v>21''</v>
      </c>
      <c r="R27" s="55">
        <f t="shared" si="9"/>
        <v>341.33333333333331</v>
      </c>
      <c r="S27" s="42" t="str">
        <f>IF(AND(R27&gt;=$D$2,R27&lt;$E$2),$A$2,IF(AND(R27&gt;=$D$3,R27&lt;$E$3),$A$3,IF(AND(R27&gt;=$D$4,R27&lt;$E$4),$A$4,IF(AND(R27&gt;=$D$5,R27&lt;$E$5),$A$5,IF(AND(R27&gt;=$D$6,R27&lt;$E$6),$A$6,IF(AND(R27&gt;=$D$7,R27&lt;$E$7),$A$7,IF(AND(R27&gt;=$D$8,R27&lt;$E$8),$A$8,IF(AND(R27&gt;=$D$9,R27&lt;$E$9),$A$9,IF(AND(R27&gt;=$D$10,R27&lt;$E$10),$A$10,IF(AND(R27&gt;=$D$11,R27&lt;$E$11),$A$11,IF(AND(R27&gt;=$D$12,R27&lt;$E$12),$A$12,IF(AND(R27&gt;=$D$13,R27&lt;$E$13),$A$13,IF(AND(R27&gt;=$D$14,R27&lt;$E$14),$A$14,IF(AND(R27&gt;=$D$15,R27&lt;$E$15),$A$15,IF(AND(R27&gt;=$D$16,R27&lt;$E$16),$A$16,IF(AND(R27&gt;=$D$17,R27&lt;$E$17),$A$17,IF(AND(R27&gt;=$D$18,R27&lt;$E$18),$A$18,IF(AND(R27&gt;=$D$19,R27&lt;$E$19),$A$19,IF(AND(R27&gt;=$D$20,R27&lt;$E$20),$A$20,IF(AND(R27&gt;=$D$21,R27&lt;$E$21),$A$21,IF(AND(R27&gt;=$D$22,R27&lt;$E$22),$A$22,IF(AND(R27&gt;=$D$23,R27&lt;$E$23),$A$23,IF(AND(R27&gt;=$D$24,R27&lt;$E$24),$A$24,IF(AND(R27&gt;=$D$25,R27&lt;$E$25),$A$25,IF(AND(R27&gt;=$D$26,R27&lt;$E$26),$A$26,IF(AND(R27&gt;=$D$27,R27&lt;$E$27),$A$27,IF(AND(R27&gt;=$D$28,R27&lt;$E$28),$A$28,IF(AND(R27&gt;=$D$29,R27&lt;$E$29),$A$29,IF(AND(R27&gt;=$D$30,R27&lt;$E$30),$A$30,IF(AND(R27&gt;=$D$31,R27&lt;$E$31),$A$31,IF(AND(R27&gt;=$D$32,R27&lt;$E$32),$A$32,IF(AND(R27&gt;=$D$33,R27&lt;$E$33),$A$33,IF(AND(R27&gt;=$D$34,R27&lt;$E$34),$A$34,IF(AND(R27&gt;=$D$35,R27&lt;$E$35),$A$35,IF(AND(R27&gt;=$D$36,R27&lt;$E$36),$A$36,IF(AND(R27&gt;=$D$37,R27&lt;$E$37),$A$37,IF((R27&gt;=86400),"+24h",IF((R27&gt;=3),IF(TEXT(R27/86400,"h")="0","",TEXT(R27/86400,"h")&amp;"h") &amp; IF(TEXT(R27/86400,"m")="0","",TEXT(R27/86400,"m")&amp;"'") &amp; IF(TEXT(R27/86400,"s")="0","",TEXT(R27/86400,"s")&amp;"''"),UNKLAR))))))))))))))))))))))))))))))))))))))</f>
        <v>5'41''</v>
      </c>
      <c r="T27" s="51"/>
      <c r="U27" s="13">
        <v>18</v>
      </c>
      <c r="V27" s="12">
        <v>100</v>
      </c>
      <c r="W27" s="72">
        <v>100</v>
      </c>
      <c r="X27" s="19" t="s">
        <v>51</v>
      </c>
      <c r="Y27" s="73">
        <v>20</v>
      </c>
      <c r="Z27" s="27">
        <v>11</v>
      </c>
      <c r="AA27" s="41">
        <f t="shared" si="16"/>
        <v>0.91909090909090907</v>
      </c>
      <c r="AB27" s="21">
        <f t="shared" si="11"/>
        <v>1.8381818181818181</v>
      </c>
      <c r="AC27" s="47"/>
      <c r="AD27" s="17"/>
      <c r="AE27" s="17"/>
      <c r="AF27" s="17"/>
      <c r="AG27" s="18"/>
      <c r="AH27" s="18"/>
    </row>
    <row r="28" spans="1:34" s="2" customFormat="1" ht="9.75" customHeight="1">
      <c r="A28" s="70" t="s">
        <v>116</v>
      </c>
      <c r="B28" s="56" t="s">
        <v>109</v>
      </c>
      <c r="C28" s="55">
        <f t="shared" si="2"/>
        <v>0.4</v>
      </c>
      <c r="D28" s="55">
        <f t="shared" si="14"/>
        <v>0.3666666666666667</v>
      </c>
      <c r="E28" s="55">
        <f t="shared" si="13"/>
        <v>0.44999</v>
      </c>
      <c r="F28" s="55">
        <f t="shared" si="4"/>
        <v>3.2</v>
      </c>
      <c r="G28" s="76" t="str">
        <f>IF(AND(F28&gt;=$D$2,F28&lt;$E$2),$A$2,IF(AND(F28&gt;=$D$3,F28&lt;$E$3),$A$3,IF(AND(F28&gt;=$D$4,F28&lt;$E$4),$A$4,IF(AND(F28&gt;=$D$5,F28&lt;$E$5),$A$5,IF(AND(F28&gt;=$D$6,F28&lt;$E$6),$A$6,IF(AND(F28&gt;=$D$7,F28&lt;$E$7),$A$7,IF(AND(F28&gt;=$D$8,F28&lt;$E$8),$A$8,IF(AND(F28&gt;=$D$9,F28&lt;$E$9),$A$9,IF(AND(F28&gt;=$D$10,F28&lt;$E$10),$A$10,IF(AND(F28&gt;=$D$11,F28&lt;$E$11),$A$11,IF(AND(F28&gt;=$D$12,F28&lt;$E$12),$A$12,IF(AND(F28&gt;=$D$13,F28&lt;$E$13),$A$13,IF(AND(F28&gt;=$D$14,F28&lt;$E$14),$A$14,IF(AND(F28&gt;=$D$15,F28&lt;$E$15),$A$15,IF(AND(F28&gt;=$D$16,F28&lt;$E$16),$A$16,IF(AND(F28&gt;=$D$17,F28&lt;$E$17),$A$17,IF(AND(F28&gt;=$D$18,F28&lt;$E$18),$A$18,IF(AND(F28&gt;=$D$19,F28&lt;$E$19),$A$19,IF(AND(F28&gt;=$D$20,F28&lt;$E$20),$A$20,IF(AND(F28&gt;=$D$21,F28&lt;$E$21),$A$21,IF(AND(F28&gt;=$D$22,F28&lt;$E$22),$A$22,IF(AND(F28&gt;=$D$23,F28&lt;$E$23),$A$23,IF(AND(F28&gt;=$D$24,F28&lt;$E$24),$A$24,IF(AND(F28&gt;=$D$25,F28&lt;$E$25),$A$25,IF(AND(F28&gt;=$D$26,F28&lt;$E$26),$A$26,IF(AND(F28&gt;=$D$27,F28&lt;$E$27),$A$27,IF(AND(F28&gt;=$D$28,F28&lt;$E$28),$A$28,IF(AND(F28&gt;=$D$29,F28&lt;$E$29),$A$29,IF(AND(F28&gt;=$D$30,F28&lt;$E$30),$A$30,IF(AND(F28&gt;=$D$31,F28&lt;$E$31),$A$31,IF(AND(F28&gt;=$D$32,F28&lt;$E$32),$A$32,IF(AND(F28&gt;=$D$33,F28&lt;$E$33),$A$33,IF(AND(F28&gt;=$D$34,F28&lt;$E$34),$A$34,IF(AND(F28&gt;=$D$35,F28&lt;$E$35),$A$35,IF(AND(F28&gt;=$D$36,F28&lt;$E$36),$A$36,IF(AND(F28&gt;=$D$37,F28&lt;$E$37),$A$37,IF((F28&gt;=86400),"+24h",IF((F28&gt;=3),IF(TEXT(F28/86400,"h")="0","",TEXT(F28/86400,"h")&amp;"h") &amp; IF(TEXT(F28/86400,"m")="0","",TEXT(F28/86400,"m")&amp;"'") &amp; IF(TEXT(F28/86400,"s")="0","",TEXT(F28/86400,"s")&amp;"''"),UNKLAR))))))))))))))))))))))))))))))))))))))</f>
        <v>3"</v>
      </c>
      <c r="H28" s="80">
        <f t="shared" si="1"/>
        <v>25.6</v>
      </c>
      <c r="I28" s="79" t="str">
        <f>IF(AND(H28&gt;=$D$2,H28&lt;$E$2),$A$2,IF(AND(H28&gt;=$D$3,H28&lt;$E$3),$A$3,IF(AND(H28&gt;=$D$4,H28&lt;$E$4),$A$4,IF(AND(H28&gt;=$D$5,H28&lt;$E$5),$A$5,IF(AND(H28&gt;=$D$6,H28&lt;$E$6),$A$6,IF(AND(H28&gt;=$D$7,H28&lt;$E$7),$A$7,IF(AND(H28&gt;=$D$8,H28&lt;$E$8),$A$8,IF(AND(H28&gt;=$D$9,H28&lt;$E$9),$A$9,IF(AND(H28&gt;=$D$10,H28&lt;$E$10),$A$10,IF(AND(H28&gt;=$D$11,H28&lt;$E$11),$A$11,IF(AND(H28&gt;=$D$12,H28&lt;$E$12),$A$12,IF(AND(H28&gt;=$D$13,H28&lt;$E$13),$A$13,IF(AND(H28&gt;=$D$14,H28&lt;$E$14),$A$14,IF(AND(H28&gt;=$D$15,H28&lt;$E$15),$A$15,IF(AND(H28&gt;=$D$16,H28&lt;$E$16),$A$16,IF(AND(H28&gt;=$D$17,H28&lt;$E$17),$A$17,IF(AND(H28&gt;=$D$18,H28&lt;$E$18),$A$18,IF(AND(H28&gt;=$D$19,H28&lt;$E$19),$A$19,IF(AND(H28&gt;=$D$20,H28&lt;$E$20),$A$20,IF(AND(H28&gt;=$D$21,H28&lt;$E$21),$A$21,IF(AND(H28&gt;=$D$22,H28&lt;$E$22),$A$22,IF(AND(H28&gt;=$D$23,H28&lt;$E$23),$A$23,IF(AND(H28&gt;=$D$24,H28&lt;$E$24),$A$24,IF(AND(H28&gt;=$D$25,H28&lt;$E$25),$A$25,IF(AND(H28&gt;=$D$26,H28&lt;$E$26),$A$26,IF(AND(H28&gt;=$D$27,H28&lt;$E$27),$A$27,IF(AND(H28&gt;=$D$28,H28&lt;$E$28),$A$28,IF(AND(H28&gt;=$D$29,H28&lt;$E$29),$A$29,IF(AND(H28&gt;=$D$30,H28&lt;$E$30),$A$30,IF(AND(H28&gt;=$D$31,H28&lt;$E$31),$A$31,IF(AND(H28&gt;=$D$32,H28&lt;$E$32),$A$32,IF(AND(H28&gt;=$D$33,H28&lt;$E$33),$A$33,IF(AND(H28&gt;=$D$34,H28&lt;$E$34),$A$34,IF(AND(H28&gt;=$D$35,H28&lt;$E$35),$A$35,IF(AND(H28&gt;=$D$36,H28&lt;$E$36),$A$36,IF(AND(H28&gt;=$D$37,H28&lt;$E$37),$A$37,IF((H28&gt;=86400),"+24h",IF((H28&gt;=3),IF(TEXT(H28/86400,"h")="0","",TEXT(H28/86400,"h")&amp;"h") &amp; IF(TEXT(H28/86400,"m")="0","",TEXT(H28/86400,"m")&amp;"'") &amp; IF(TEXT(H28/86400,"s")="0","",TEXT(H28/86400,"s")&amp;"''"),UNKLAR))))))))))))))))))))))))))))))))))))))</f>
        <v>26''</v>
      </c>
      <c r="J28" s="80">
        <f t="shared" si="5"/>
        <v>409.6</v>
      </c>
      <c r="K28" s="76" t="str">
        <f>IF(AND(J28&gt;=$D$2,J28&lt;$E$2),$A$2,IF(AND(J28&gt;=$D$3,J28&lt;$E$3),$A$3,IF(AND(J28&gt;=$D$4,J28&lt;$E$4),$A$4,IF(AND(J28&gt;=$D$5,J28&lt;$E$5),$A$5,IF(AND(J28&gt;=$D$6,J28&lt;$E$6),$A$6,IF(AND(J28&gt;=$D$7,J28&lt;$E$7),$A$7,IF(AND(J28&gt;=$D$8,J28&lt;$E$8),$A$8,IF(AND(J28&gt;=$D$9,J28&lt;$E$9),$A$9,IF(AND(J28&gt;=$D$10,J28&lt;$E$10),$A$10,IF(AND(J28&gt;=$D$11,J28&lt;$E$11),$A$11,IF(AND(J28&gt;=$D$12,J28&lt;$E$12),$A$12,IF(AND(J28&gt;=$D$13,J28&lt;$E$13),$A$13,IF(AND(J28&gt;=$D$14,J28&lt;$E$14),$A$14,IF(AND(J28&gt;=$D$15,J28&lt;$E$15),$A$15,IF(AND(J28&gt;=$D$16,J28&lt;$E$16),$A$16,IF(AND(J28&gt;=$D$17,J28&lt;$E$17),$A$17,IF(AND(J28&gt;=$D$18,J28&lt;$E$18),$A$18,IF(AND(J28&gt;=$D$19,J28&lt;$E$19),$A$19,IF(AND(J28&gt;=$D$20,J28&lt;$E$20),$A$20,IF(AND(J28&gt;=$D$21,J28&lt;$E$21),$A$21,IF(AND(J28&gt;=$D$22,J28&lt;$E$22),$A$22,IF(AND(J28&gt;=$D$23,J28&lt;$E$23),$A$23,IF(AND(J28&gt;=$D$24,J28&lt;$E$24),$A$24,IF(AND(J28&gt;=$D$25,J28&lt;$E$25),$A$25,IF(AND(J28&gt;=$D$26,J28&lt;$E$26),$A$26,IF(AND(J28&gt;=$D$27,J28&lt;$E$27),$A$27,IF(AND(J28&gt;=$D$28,J28&lt;$E$28),$A$28,IF(AND(J28&gt;=$D$29,J28&lt;$E$29),$A$29,IF(AND(J28&gt;=$D$30,J28&lt;$E$30),$A$30,IF(AND(J28&gt;=$D$31,J28&lt;$E$31),$A$31,IF(AND(J28&gt;=$D$32,J28&lt;$E$32),$A$32,IF(AND(J28&gt;=$D$33,J28&lt;$E$33),$A$33,IF(AND(J28&gt;=$D$34,J28&lt;$E$34),$A$34,IF(AND(J28&gt;=$D$35,J28&lt;$E$35),$A$35,IF(AND(J28&gt;=$D$36,J28&lt;$E$36),$A$36,IF(AND(J28&gt;=$D$37,J28&lt;$E$37),$A$37,IF((J28&gt;=86400),"+24h",IF((J28&gt;=3),IF(TEXT(J28/86400,"h")="0","",TEXT(J28/86400,"h")&amp;"h") &amp; IF(TEXT(J28/86400,"m")="0","",TEXT(J28/86400,"m")&amp;"'") &amp; IF(TEXT(J28/86400,"s")="0","",TEXT(J28/86400,"s")&amp;"''"),UNKLAR))))))))))))))))))))))))))))))))))))))</f>
        <v>6'50''</v>
      </c>
      <c r="L28" s="55">
        <f t="shared" si="6"/>
        <v>13107.2</v>
      </c>
      <c r="M28" s="32" t="str">
        <f>IF(AND(L28&gt;=$D$2,L28&lt;$E$2),$A$2,IF(AND(L28&gt;=$D$3,L28&lt;$E$3),$A$3,IF(AND(L28&gt;=$D$4,L28&lt;$E$4),$A$4,IF(AND(L28&gt;=$D$5,L28&lt;$E$5),$A$5,IF(AND(L28&gt;=$D$6,L28&lt;$E$6),$A$6,IF(AND(L28&gt;=$D$7,L28&lt;$E$7),$A$7,IF(AND(L28&gt;=$D$8,L28&lt;$E$8),$A$8,IF(AND(L28&gt;=$D$9,L28&lt;$E$9),$A$9,IF(AND(L28&gt;=$D$10,L28&lt;$E$10),$A$10,IF(AND(L28&gt;=$D$11,L28&lt;$E$11),$A$11,IF(AND(L28&gt;=$D$12,L28&lt;$E$12),$A$12,IF(AND(L28&gt;=$D$13,L28&lt;$E$13),$A$13,IF(AND(L28&gt;=$D$14,L28&lt;$E$14),$A$14,IF(AND(L28&gt;=$D$15,L28&lt;$E$15),$A$15,IF(AND(L28&gt;=$D$16,L28&lt;$E$16),$A$16,IF(AND(L28&gt;=$D$17,L28&lt;$E$17),$A$17,IF(AND(L28&gt;=$D$18,L28&lt;$E$18),$A$18,IF(AND(L28&gt;=$D$19,L28&lt;$E$19),$A$19,IF(AND(L28&gt;=$D$20,L28&lt;$E$20),$A$20,IF(AND(L28&gt;=$D$21,L28&lt;$E$21),$A$21,IF(AND(L28&gt;=$D$22,L28&lt;$E$22),$A$22,IF(AND(L28&gt;=$D$23,L28&lt;$E$23),$A$23,IF(AND(L28&gt;=$D$24,L28&lt;$E$24),$A$24,IF(AND(L28&gt;=$D$25,L28&lt;$E$25),$A$25,IF(AND(L28&gt;=$D$26,L28&lt;$E$26),$A$26,IF(AND(L28&gt;=$D$27,L28&lt;$E$27),$A$27,IF(AND(L28&gt;=$D$28,L28&lt;$E$28),$A$28,IF(AND(L28&gt;=$D$29,L28&lt;$E$29),$A$29,IF(AND(L28&gt;=$D$30,L28&lt;$E$30),$A$30,IF(AND(L28&gt;=$D$31,L28&lt;$E$31),$A$31,IF(AND(L28&gt;=$D$32,L28&lt;$E$32),$A$32,IF(AND(L28&gt;=$D$33,L28&lt;$E$33),$A$33,IF(AND(L28&gt;=$D$34,L28&lt;$E$34),$A$34,IF(AND(L28&gt;=$D$35,L28&lt;$E$35),$A$35,IF(AND(L28&gt;=$D$36,L28&lt;$E$36),$A$36,IF(AND(L28&gt;=$D$37,L28&lt;$E$37),$A$37,IF((L28&gt;=86400),"+24h",IF((L28&gt;=3),IF(TEXT(L28/86400,"h")="0","",TEXT(L28/86400,"h")&amp;"h") &amp; IF(TEXT(L28/86400,"m")="0","",TEXT(L28/86400,"m")&amp;"'") &amp; IF(TEXT(L28/86400,"s")="0","",TEXT(L28/86400,"s")&amp;"''"),UNKLAR))))))))))))))))))))))))))))))))))))))</f>
        <v>3h38'27''</v>
      </c>
      <c r="N28" s="55">
        <f t="shared" si="7"/>
        <v>3.2</v>
      </c>
      <c r="O28" s="41" t="str">
        <f>IF(AND(N28&gt;=$D$2,N28&lt;$E$2),$A$2,IF(AND(N28&gt;=$D$3,N28&lt;$E$3),$A$3,IF(AND(N28&gt;=$D$4,N28&lt;$E$4),$A$4,IF(AND(N28&gt;=$D$5,N28&lt;$E$5),$A$5,IF(AND(N28&gt;=$D$6,N28&lt;$E$6),$A$6,IF(AND(N28&gt;=$D$7,N28&lt;$E$7),$A$7,IF(AND(N28&gt;=$D$8,N28&lt;$E$8),$A$8,IF(AND(N28&gt;=$D$9,N28&lt;$E$9),$A$9,IF(AND(N28&gt;=$D$10,N28&lt;$E$10),$A$10,IF(AND(N28&gt;=$D$11,N28&lt;$E$11),$A$11,IF(AND(N28&gt;=$D$12,N28&lt;$E$12),$A$12,IF(AND(N28&gt;=$D$13,N28&lt;$E$13),$A$13,IF(AND(N28&gt;=$D$14,N28&lt;$E$14),$A$14,IF(AND(N28&gt;=$D$15,N28&lt;$E$15),$A$15,IF(AND(N28&gt;=$D$16,N28&lt;$E$16),$A$16,IF(AND(N28&gt;=$D$17,N28&lt;$E$17),$A$17,IF(AND(N28&gt;=$D$18,N28&lt;$E$18),$A$18,IF(AND(N28&gt;=$D$19,N28&lt;$E$19),$A$19,IF(AND(N28&gt;=$D$20,N28&lt;$E$20),$A$20,IF(AND(N28&gt;=$D$21,N28&lt;$E$21),$A$21,IF(AND(N28&gt;=$D$22,N28&lt;$E$22),$A$22,IF(AND(N28&gt;=$D$23,N28&lt;$E$23),$A$23,IF(AND(N28&gt;=$D$24,N28&lt;$E$24),$A$24,IF(AND(N28&gt;=$D$25,N28&lt;$E$25),$A$25,IF(AND(N28&gt;=$D$26,N28&lt;$E$26),$A$26,IF(AND(N28&gt;=$D$27,N28&lt;$E$27),$A$27,IF(AND(N28&gt;=$D$28,N28&lt;$E$28),$A$28,IF(AND(N28&gt;=$D$29,N28&lt;$E$29),$A$29,IF(AND(N28&gt;=$D$30,N28&lt;$E$30),$A$30,IF(AND(N28&gt;=$D$31,N28&lt;$E$31),$A$31,IF(AND(N28&gt;=$D$32,N28&lt;$E$32),$A$32,IF(AND(N28&gt;=$D$33,N28&lt;$E$33),$A$33,IF(AND(N28&gt;=$D$34,N28&lt;$E$34),$A$34,IF(AND(N28&gt;=$D$35,N28&lt;$E$35),$A$35,IF(AND(N28&gt;=$D$36,N28&lt;$E$36),$A$36,IF(AND(N28&gt;=$D$37,N28&lt;$E$37),$A$37,IF((N28&gt;=86400),"+24h",IF((N28&gt;=3),IF(TEXT(N28/86400,"h")="0","",TEXT(N28/86400,"h")&amp;"h") &amp; IF(TEXT(N28/86400,"m")="0","",TEXT(N28/86400,"m")&amp;"'") &amp; IF(TEXT(N28/86400,"s")="0","",TEXT(N28/86400,"s")&amp;"''"),UNKLAR))))))))))))))))))))))))))))))))))))))</f>
        <v>3"</v>
      </c>
      <c r="P28" s="55">
        <f t="shared" si="8"/>
        <v>25.6</v>
      </c>
      <c r="Q28" s="41" t="str">
        <f>IF(AND(P28&gt;=$D$2,P28&lt;$E$2),$A$2,IF(AND(P28&gt;=$D$3,P28&lt;$E$3),$A$3,IF(AND(P28&gt;=$D$4,P28&lt;$E$4),$A$4,IF(AND(P28&gt;=$D$5,P28&lt;$E$5),$A$5,IF(AND(P28&gt;=$D$6,P28&lt;$E$6),$A$6,IF(AND(P28&gt;=$D$7,P28&lt;$E$7),$A$7,IF(AND(P28&gt;=$D$8,P28&lt;$E$8),$A$8,IF(AND(P28&gt;=$D$9,P28&lt;$E$9),$A$9,IF(AND(P28&gt;=$D$10,P28&lt;$E$10),$A$10,IF(AND(P28&gt;=$D$11,P28&lt;$E$11),$A$11,IF(AND(P28&gt;=$D$12,P28&lt;$E$12),$A$12,IF(AND(P28&gt;=$D$13,P28&lt;$E$13),$A$13,IF(AND(P28&gt;=$D$14,P28&lt;$E$14),$A$14,IF(AND(P28&gt;=$D$15,P28&lt;$E$15),$A$15,IF(AND(P28&gt;=$D$16,P28&lt;$E$16),$A$16,IF(AND(P28&gt;=$D$17,P28&lt;$E$17),$A$17,IF(AND(P28&gt;=$D$18,P28&lt;$E$18),$A$18,IF(AND(P28&gt;=$D$19,P28&lt;$E$19),$A$19,IF(AND(P28&gt;=$D$20,P28&lt;$E$20),$A$20,IF(AND(P28&gt;=$D$21,P28&lt;$E$21),$A$21,IF(AND(P28&gt;=$D$22,P28&lt;$E$22),$A$22,IF(AND(P28&gt;=$D$23,P28&lt;$E$23),$A$23,IF(AND(P28&gt;=$D$24,P28&lt;$E$24),$A$24,IF(AND(P28&gt;=$D$25,P28&lt;$E$25),$A$25,IF(AND(P28&gt;=$D$26,P28&lt;$E$26),$A$26,IF(AND(P28&gt;=$D$27,P28&lt;$E$27),$A$27,IF(AND(P28&gt;=$D$28,P28&lt;$E$28),$A$28,IF(AND(P28&gt;=$D$29,P28&lt;$E$29),$A$29,IF(AND(P28&gt;=$D$30,P28&lt;$E$30),$A$30,IF(AND(P28&gt;=$D$31,P28&lt;$E$31),$A$31,IF(AND(P28&gt;=$D$32,P28&lt;$E$32),$A$32,IF(AND(P28&gt;=$D$33,P28&lt;$E$33),$A$33,IF(AND(P28&gt;=$D$34,P28&lt;$E$34),$A$34,IF(AND(P28&gt;=$D$35,P28&lt;$E$35),$A$35,IF(AND(P28&gt;=$D$36,P28&lt;$E$36),$A$36,IF(AND(P28&gt;=$D$37,P28&lt;$E$37),$A$37,IF((P28&gt;=86400),"+24h",IF((P28&gt;=3),IF(TEXT(P28/86400,"h")="0","",TEXT(P28/86400,"h")&amp;"h") &amp; IF(TEXT(P28/86400,"m")="0","",TEXT(P28/86400,"m")&amp;"'") &amp; IF(TEXT(P28/86400,"s")="0","",TEXT(P28/86400,"s")&amp;"''"),UNKLAR))))))))))))))))))))))))))))))))))))))</f>
        <v>26''</v>
      </c>
      <c r="R28" s="55">
        <f t="shared" si="9"/>
        <v>409.6</v>
      </c>
      <c r="S28" s="42" t="str">
        <f>IF(AND(R28&gt;=$D$2,R28&lt;$E$2),$A$2,IF(AND(R28&gt;=$D$3,R28&lt;$E$3),$A$3,IF(AND(R28&gt;=$D$4,R28&lt;$E$4),$A$4,IF(AND(R28&gt;=$D$5,R28&lt;$E$5),$A$5,IF(AND(R28&gt;=$D$6,R28&lt;$E$6),$A$6,IF(AND(R28&gt;=$D$7,R28&lt;$E$7),$A$7,IF(AND(R28&gt;=$D$8,R28&lt;$E$8),$A$8,IF(AND(R28&gt;=$D$9,R28&lt;$E$9),$A$9,IF(AND(R28&gt;=$D$10,R28&lt;$E$10),$A$10,IF(AND(R28&gt;=$D$11,R28&lt;$E$11),$A$11,IF(AND(R28&gt;=$D$12,R28&lt;$E$12),$A$12,IF(AND(R28&gt;=$D$13,R28&lt;$E$13),$A$13,IF(AND(R28&gt;=$D$14,R28&lt;$E$14),$A$14,IF(AND(R28&gt;=$D$15,R28&lt;$E$15),$A$15,IF(AND(R28&gt;=$D$16,R28&lt;$E$16),$A$16,IF(AND(R28&gt;=$D$17,R28&lt;$E$17),$A$17,IF(AND(R28&gt;=$D$18,R28&lt;$E$18),$A$18,IF(AND(R28&gt;=$D$19,R28&lt;$E$19),$A$19,IF(AND(R28&gt;=$D$20,R28&lt;$E$20),$A$20,IF(AND(R28&gt;=$D$21,R28&lt;$E$21),$A$21,IF(AND(R28&gt;=$D$22,R28&lt;$E$22),$A$22,IF(AND(R28&gt;=$D$23,R28&lt;$E$23),$A$23,IF(AND(R28&gt;=$D$24,R28&lt;$E$24),$A$24,IF(AND(R28&gt;=$D$25,R28&lt;$E$25),$A$25,IF(AND(R28&gt;=$D$26,R28&lt;$E$26),$A$26,IF(AND(R28&gt;=$D$27,R28&lt;$E$27),$A$27,IF(AND(R28&gt;=$D$28,R28&lt;$E$28),$A$28,IF(AND(R28&gt;=$D$29,R28&lt;$E$29),$A$29,IF(AND(R28&gt;=$D$30,R28&lt;$E$30),$A$30,IF(AND(R28&gt;=$D$31,R28&lt;$E$31),$A$31,IF(AND(R28&gt;=$D$32,R28&lt;$E$32),$A$32,IF(AND(R28&gt;=$D$33,R28&lt;$E$33),$A$33,IF(AND(R28&gt;=$D$34,R28&lt;$E$34),$A$34,IF(AND(R28&gt;=$D$35,R28&lt;$E$35),$A$35,IF(AND(R28&gt;=$D$36,R28&lt;$E$36),$A$36,IF(AND(R28&gt;=$D$37,R28&lt;$E$37),$A$37,IF((R28&gt;=86400),"+24h",IF((R28&gt;=3),IF(TEXT(R28/86400,"h")="0","",TEXT(R28/86400,"h")&amp;"h") &amp; IF(TEXT(R28/86400,"m")="0","",TEXT(R28/86400,"m")&amp;"'") &amp; IF(TEXT(R28/86400,"s")="0","",TEXT(R28/86400,"s")&amp;"''"),UNKLAR))))))))))))))))))))))))))))))))))))))</f>
        <v>6'50''</v>
      </c>
      <c r="T28" s="51"/>
      <c r="U28" s="13">
        <v>20</v>
      </c>
      <c r="V28" s="12">
        <v>80</v>
      </c>
      <c r="W28" s="123">
        <v>125</v>
      </c>
      <c r="X28" s="126" t="s">
        <v>56</v>
      </c>
      <c r="Y28" s="131">
        <v>20</v>
      </c>
      <c r="Z28" s="132">
        <v>13</v>
      </c>
      <c r="AA28" s="99">
        <f t="shared" si="16"/>
        <v>0.77923076923076917</v>
      </c>
      <c r="AB28" s="133">
        <f t="shared" si="11"/>
        <v>1.5584615384615383</v>
      </c>
      <c r="AC28" s="47"/>
      <c r="AD28" s="17"/>
      <c r="AE28" s="17"/>
      <c r="AF28" s="17"/>
      <c r="AG28" s="18"/>
      <c r="AH28" s="18"/>
    </row>
    <row r="29" spans="1:34" s="2" customFormat="1" ht="9.75" customHeight="1">
      <c r="A29" s="94" t="s">
        <v>11</v>
      </c>
      <c r="B29" s="95" t="s">
        <v>11</v>
      </c>
      <c r="C29" s="83">
        <f t="shared" si="2"/>
        <v>0.5</v>
      </c>
      <c r="D29" s="83">
        <f t="shared" si="14"/>
        <v>0.45</v>
      </c>
      <c r="E29" s="83">
        <f t="shared" si="13"/>
        <v>0.56249000000000005</v>
      </c>
      <c r="F29" s="83">
        <f t="shared" si="4"/>
        <v>4</v>
      </c>
      <c r="G29" s="96" t="str">
        <f>IF(AND(F29&gt;=$D$2,F29&lt;$E$2),$A$2,IF(AND(F29&gt;=$D$3,F29&lt;$E$3),$A$3,IF(AND(F29&gt;=$D$4,F29&lt;$E$4),$A$4,IF(AND(F29&gt;=$D$5,F29&lt;$E$5),$A$5,IF(AND(F29&gt;=$D$6,F29&lt;$E$6),$A$6,IF(AND(F29&gt;=$D$7,F29&lt;$E$7),$A$7,IF(AND(F29&gt;=$D$8,F29&lt;$E$8),$A$8,IF(AND(F29&gt;=$D$9,F29&lt;$E$9),$A$9,IF(AND(F29&gt;=$D$10,F29&lt;$E$10),$A$10,IF(AND(F29&gt;=$D$11,F29&lt;$E$11),$A$11,IF(AND(F29&gt;=$D$12,F29&lt;$E$12),$A$12,IF(AND(F29&gt;=$D$13,F29&lt;$E$13),$A$13,IF(AND(F29&gt;=$D$14,F29&lt;$E$14),$A$14,IF(AND(F29&gt;=$D$15,F29&lt;$E$15),$A$15,IF(AND(F29&gt;=$D$16,F29&lt;$E$16),$A$16,IF(AND(F29&gt;=$D$17,F29&lt;$E$17),$A$17,IF(AND(F29&gt;=$D$18,F29&lt;$E$18),$A$18,IF(AND(F29&gt;=$D$19,F29&lt;$E$19),$A$19,IF(AND(F29&gt;=$D$20,F29&lt;$E$20),$A$20,IF(AND(F29&gt;=$D$21,F29&lt;$E$21),$A$21,IF(AND(F29&gt;=$D$22,F29&lt;$E$22),$A$22,IF(AND(F29&gt;=$D$23,F29&lt;$E$23),$A$23,IF(AND(F29&gt;=$D$24,F29&lt;$E$24),$A$24,IF(AND(F29&gt;=$D$25,F29&lt;$E$25),$A$25,IF(AND(F29&gt;=$D$26,F29&lt;$E$26),$A$26,IF(AND(F29&gt;=$D$27,F29&lt;$E$27),$A$27,IF(AND(F29&gt;=$D$28,F29&lt;$E$28),$A$28,IF(AND(F29&gt;=$D$29,F29&lt;$E$29),$A$29,IF(AND(F29&gt;=$D$30,F29&lt;$E$30),$A$30,IF(AND(F29&gt;=$D$31,F29&lt;$E$31),$A$31,IF(AND(F29&gt;=$D$32,F29&lt;$E$32),$A$32,IF(AND(F29&gt;=$D$33,F29&lt;$E$33),$A$33,IF(AND(F29&gt;=$D$34,F29&lt;$E$34),$A$34,IF(AND(F29&gt;=$D$35,F29&lt;$E$35),$A$35,IF(AND(F29&gt;=$D$36,F29&lt;$E$36),$A$36,IF(AND(F29&gt;=$D$37,F29&lt;$E$37),$A$37,IF((F29&gt;=86400),"+24h",IF((F29&gt;=3),IF(TEXT(F29/86400,"h")="0","",TEXT(F29/86400,"h")&amp;"h") &amp; IF(TEXT(F29/86400,"m")="0","",TEXT(F29/86400,"m")&amp;"'") &amp; IF(TEXT(F29/86400,"s")="0","",TEXT(F29/86400,"s")&amp;"''"),UNKLAR))))))))))))))))))))))))))))))))))))))</f>
        <v>4''</v>
      </c>
      <c r="H29" s="86">
        <f t="shared" si="1"/>
        <v>32</v>
      </c>
      <c r="I29" s="97" t="str">
        <f>IF(AND(H29&gt;=$D$2,H29&lt;$E$2),$A$2,IF(AND(H29&gt;=$D$3,H29&lt;$E$3),$A$3,IF(AND(H29&gt;=$D$4,H29&lt;$E$4),$A$4,IF(AND(H29&gt;=$D$5,H29&lt;$E$5),$A$5,IF(AND(H29&gt;=$D$6,H29&lt;$E$6),$A$6,IF(AND(H29&gt;=$D$7,H29&lt;$E$7),$A$7,IF(AND(H29&gt;=$D$8,H29&lt;$E$8),$A$8,IF(AND(H29&gt;=$D$9,H29&lt;$E$9),$A$9,IF(AND(H29&gt;=$D$10,H29&lt;$E$10),$A$10,IF(AND(H29&gt;=$D$11,H29&lt;$E$11),$A$11,IF(AND(H29&gt;=$D$12,H29&lt;$E$12),$A$12,IF(AND(H29&gt;=$D$13,H29&lt;$E$13),$A$13,IF(AND(H29&gt;=$D$14,H29&lt;$E$14),$A$14,IF(AND(H29&gt;=$D$15,H29&lt;$E$15),$A$15,IF(AND(H29&gt;=$D$16,H29&lt;$E$16),$A$16,IF(AND(H29&gt;=$D$17,H29&lt;$E$17),$A$17,IF(AND(H29&gt;=$D$18,H29&lt;$E$18),$A$18,IF(AND(H29&gt;=$D$19,H29&lt;$E$19),$A$19,IF(AND(H29&gt;=$D$20,H29&lt;$E$20),$A$20,IF(AND(H29&gt;=$D$21,H29&lt;$E$21),$A$21,IF(AND(H29&gt;=$D$22,H29&lt;$E$22),$A$22,IF(AND(H29&gt;=$D$23,H29&lt;$E$23),$A$23,IF(AND(H29&gt;=$D$24,H29&lt;$E$24),$A$24,IF(AND(H29&gt;=$D$25,H29&lt;$E$25),$A$25,IF(AND(H29&gt;=$D$26,H29&lt;$E$26),$A$26,IF(AND(H29&gt;=$D$27,H29&lt;$E$27),$A$27,IF(AND(H29&gt;=$D$28,H29&lt;$E$28),$A$28,IF(AND(H29&gt;=$D$29,H29&lt;$E$29),$A$29,IF(AND(H29&gt;=$D$30,H29&lt;$E$30),$A$30,IF(AND(H29&gt;=$D$31,H29&lt;$E$31),$A$31,IF(AND(H29&gt;=$D$32,H29&lt;$E$32),$A$32,IF(AND(H29&gt;=$D$33,H29&lt;$E$33),$A$33,IF(AND(H29&gt;=$D$34,H29&lt;$E$34),$A$34,IF(AND(H29&gt;=$D$35,H29&lt;$E$35),$A$35,IF(AND(H29&gt;=$D$36,H29&lt;$E$36),$A$36,IF(AND(H29&gt;=$D$37,H29&lt;$E$37),$A$37,IF((H29&gt;=86400),"+24h",IF((H29&gt;=3),IF(TEXT(H29/86400,"h")="0","",TEXT(H29/86400,"h")&amp;"h") &amp; IF(TEXT(H29/86400,"m")="0","",TEXT(H29/86400,"m")&amp;"'") &amp; IF(TEXT(H29/86400,"s")="0","",TEXT(H29/86400,"s")&amp;"''"),UNKLAR))))))))))))))))))))))))))))))))))))))</f>
        <v>32''</v>
      </c>
      <c r="J29" s="86">
        <f t="shared" si="5"/>
        <v>512</v>
      </c>
      <c r="K29" s="96" t="str">
        <f>IF(AND(J29&gt;=$D$2,J29&lt;$E$2),$A$2,IF(AND(J29&gt;=$D$3,J29&lt;$E$3),$A$3,IF(AND(J29&gt;=$D$4,J29&lt;$E$4),$A$4,IF(AND(J29&gt;=$D$5,J29&lt;$E$5),$A$5,IF(AND(J29&gt;=$D$6,J29&lt;$E$6),$A$6,IF(AND(J29&gt;=$D$7,J29&lt;$E$7),$A$7,IF(AND(J29&gt;=$D$8,J29&lt;$E$8),$A$8,IF(AND(J29&gt;=$D$9,J29&lt;$E$9),$A$9,IF(AND(J29&gt;=$D$10,J29&lt;$E$10),$A$10,IF(AND(J29&gt;=$D$11,J29&lt;$E$11),$A$11,IF(AND(J29&gt;=$D$12,J29&lt;$E$12),$A$12,IF(AND(J29&gt;=$D$13,J29&lt;$E$13),$A$13,IF(AND(J29&gt;=$D$14,J29&lt;$E$14),$A$14,IF(AND(J29&gt;=$D$15,J29&lt;$E$15),$A$15,IF(AND(J29&gt;=$D$16,J29&lt;$E$16),$A$16,IF(AND(J29&gt;=$D$17,J29&lt;$E$17),$A$17,IF(AND(J29&gt;=$D$18,J29&lt;$E$18),$A$18,IF(AND(J29&gt;=$D$19,J29&lt;$E$19),$A$19,IF(AND(J29&gt;=$D$20,J29&lt;$E$20),$A$20,IF(AND(J29&gt;=$D$21,J29&lt;$E$21),$A$21,IF(AND(J29&gt;=$D$22,J29&lt;$E$22),$A$22,IF(AND(J29&gt;=$D$23,J29&lt;$E$23),$A$23,IF(AND(J29&gt;=$D$24,J29&lt;$E$24),$A$24,IF(AND(J29&gt;=$D$25,J29&lt;$E$25),$A$25,IF(AND(J29&gt;=$D$26,J29&lt;$E$26),$A$26,IF(AND(J29&gt;=$D$27,J29&lt;$E$27),$A$27,IF(AND(J29&gt;=$D$28,J29&lt;$E$28),$A$28,IF(AND(J29&gt;=$D$29,J29&lt;$E$29),$A$29,IF(AND(J29&gt;=$D$30,J29&lt;$E$30),$A$30,IF(AND(J29&gt;=$D$31,J29&lt;$E$31),$A$31,IF(AND(J29&gt;=$D$32,J29&lt;$E$32),$A$32,IF(AND(J29&gt;=$D$33,J29&lt;$E$33),$A$33,IF(AND(J29&gt;=$D$34,J29&lt;$E$34),$A$34,IF(AND(J29&gt;=$D$35,J29&lt;$E$35),$A$35,IF(AND(J29&gt;=$D$36,J29&lt;$E$36),$A$36,IF(AND(J29&gt;=$D$37,J29&lt;$E$37),$A$37,IF((J29&gt;=86400),"+24h",IF((J29&gt;=3),IF(TEXT(J29/86400,"h")="0","",TEXT(J29/86400,"h")&amp;"h") &amp; IF(TEXT(J29/86400,"m")="0","",TEXT(J29/86400,"m")&amp;"'") &amp; IF(TEXT(J29/86400,"s")="0","",TEXT(J29/86400,"s")&amp;"''"),UNKLAR))))))))))))))))))))))))))))))))))))))</f>
        <v>8'32''</v>
      </c>
      <c r="L29" s="83">
        <f t="shared" si="6"/>
        <v>16384</v>
      </c>
      <c r="M29" s="98" t="str">
        <f>IF(AND(L29&gt;=$D$2,L29&lt;$E$2),$A$2,IF(AND(L29&gt;=$D$3,L29&lt;$E$3),$A$3,IF(AND(L29&gt;=$D$4,L29&lt;$E$4),$A$4,IF(AND(L29&gt;=$D$5,L29&lt;$E$5),$A$5,IF(AND(L29&gt;=$D$6,L29&lt;$E$6),$A$6,IF(AND(L29&gt;=$D$7,L29&lt;$E$7),$A$7,IF(AND(L29&gt;=$D$8,L29&lt;$E$8),$A$8,IF(AND(L29&gt;=$D$9,L29&lt;$E$9),$A$9,IF(AND(L29&gt;=$D$10,L29&lt;$E$10),$A$10,IF(AND(L29&gt;=$D$11,L29&lt;$E$11),$A$11,IF(AND(L29&gt;=$D$12,L29&lt;$E$12),$A$12,IF(AND(L29&gt;=$D$13,L29&lt;$E$13),$A$13,IF(AND(L29&gt;=$D$14,L29&lt;$E$14),$A$14,IF(AND(L29&gt;=$D$15,L29&lt;$E$15),$A$15,IF(AND(L29&gt;=$D$16,L29&lt;$E$16),$A$16,IF(AND(L29&gt;=$D$17,L29&lt;$E$17),$A$17,IF(AND(L29&gt;=$D$18,L29&lt;$E$18),$A$18,IF(AND(L29&gt;=$D$19,L29&lt;$E$19),$A$19,IF(AND(L29&gt;=$D$20,L29&lt;$E$20),$A$20,IF(AND(L29&gt;=$D$21,L29&lt;$E$21),$A$21,IF(AND(L29&gt;=$D$22,L29&lt;$E$22),$A$22,IF(AND(L29&gt;=$D$23,L29&lt;$E$23),$A$23,IF(AND(L29&gt;=$D$24,L29&lt;$E$24),$A$24,IF(AND(L29&gt;=$D$25,L29&lt;$E$25),$A$25,IF(AND(L29&gt;=$D$26,L29&lt;$E$26),$A$26,IF(AND(L29&gt;=$D$27,L29&lt;$E$27),$A$27,IF(AND(L29&gt;=$D$28,L29&lt;$E$28),$A$28,IF(AND(L29&gt;=$D$29,L29&lt;$E$29),$A$29,IF(AND(L29&gt;=$D$30,L29&lt;$E$30),$A$30,IF(AND(L29&gt;=$D$31,L29&lt;$E$31),$A$31,IF(AND(L29&gt;=$D$32,L29&lt;$E$32),$A$32,IF(AND(L29&gt;=$D$33,L29&lt;$E$33),$A$33,IF(AND(L29&gt;=$D$34,L29&lt;$E$34),$A$34,IF(AND(L29&gt;=$D$35,L29&lt;$E$35),$A$35,IF(AND(L29&gt;=$D$36,L29&lt;$E$36),$A$36,IF(AND(L29&gt;=$D$37,L29&lt;$E$37),$A$37,IF((L29&gt;=86400),"+24h",IF((L29&gt;=3),IF(TEXT(L29/86400,"h")="0","",TEXT(L29/86400,"h")&amp;"h") &amp; IF(TEXT(L29/86400,"m")="0","",TEXT(L29/86400,"m")&amp;"'") &amp; IF(TEXT(L29/86400,"s")="0","",TEXT(L29/86400,"s")&amp;"''"),UNKLAR))))))))))))))))))))))))))))))))))))))</f>
        <v>4h33'4''</v>
      </c>
      <c r="N29" s="83">
        <f t="shared" si="7"/>
        <v>4</v>
      </c>
      <c r="O29" s="99" t="str">
        <f>IF(AND(N29&gt;=$D$2,N29&lt;$E$2),$A$2,IF(AND(N29&gt;=$D$3,N29&lt;$E$3),$A$3,IF(AND(N29&gt;=$D$4,N29&lt;$E$4),$A$4,IF(AND(N29&gt;=$D$5,N29&lt;$E$5),$A$5,IF(AND(N29&gt;=$D$6,N29&lt;$E$6),$A$6,IF(AND(N29&gt;=$D$7,N29&lt;$E$7),$A$7,IF(AND(N29&gt;=$D$8,N29&lt;$E$8),$A$8,IF(AND(N29&gt;=$D$9,N29&lt;$E$9),$A$9,IF(AND(N29&gt;=$D$10,N29&lt;$E$10),$A$10,IF(AND(N29&gt;=$D$11,N29&lt;$E$11),$A$11,IF(AND(N29&gt;=$D$12,N29&lt;$E$12),$A$12,IF(AND(N29&gt;=$D$13,N29&lt;$E$13),$A$13,IF(AND(N29&gt;=$D$14,N29&lt;$E$14),$A$14,IF(AND(N29&gt;=$D$15,N29&lt;$E$15),$A$15,IF(AND(N29&gt;=$D$16,N29&lt;$E$16),$A$16,IF(AND(N29&gt;=$D$17,N29&lt;$E$17),$A$17,IF(AND(N29&gt;=$D$18,N29&lt;$E$18),$A$18,IF(AND(N29&gt;=$D$19,N29&lt;$E$19),$A$19,IF(AND(N29&gt;=$D$20,N29&lt;$E$20),$A$20,IF(AND(N29&gt;=$D$21,N29&lt;$E$21),$A$21,IF(AND(N29&gt;=$D$22,N29&lt;$E$22),$A$22,IF(AND(N29&gt;=$D$23,N29&lt;$E$23),$A$23,IF(AND(N29&gt;=$D$24,N29&lt;$E$24),$A$24,IF(AND(N29&gt;=$D$25,N29&lt;$E$25),$A$25,IF(AND(N29&gt;=$D$26,N29&lt;$E$26),$A$26,IF(AND(N29&gt;=$D$27,N29&lt;$E$27),$A$27,IF(AND(N29&gt;=$D$28,N29&lt;$E$28),$A$28,IF(AND(N29&gt;=$D$29,N29&lt;$E$29),$A$29,IF(AND(N29&gt;=$D$30,N29&lt;$E$30),$A$30,IF(AND(N29&gt;=$D$31,N29&lt;$E$31),$A$31,IF(AND(N29&gt;=$D$32,N29&lt;$E$32),$A$32,IF(AND(N29&gt;=$D$33,N29&lt;$E$33),$A$33,IF(AND(N29&gt;=$D$34,N29&lt;$E$34),$A$34,IF(AND(N29&gt;=$D$35,N29&lt;$E$35),$A$35,IF(AND(N29&gt;=$D$36,N29&lt;$E$36),$A$36,IF(AND(N29&gt;=$D$37,N29&lt;$E$37),$A$37,IF((N29&gt;=86400),"+24h",IF((N29&gt;=3),IF(TEXT(N29/86400,"h")="0","",TEXT(N29/86400,"h")&amp;"h") &amp; IF(TEXT(N29/86400,"m")="0","",TEXT(N29/86400,"m")&amp;"'") &amp; IF(TEXT(N29/86400,"s")="0","",TEXT(N29/86400,"s")&amp;"''"),UNKLAR))))))))))))))))))))))))))))))))))))))</f>
        <v>4''</v>
      </c>
      <c r="P29" s="83">
        <f t="shared" si="8"/>
        <v>32</v>
      </c>
      <c r="Q29" s="100" t="str">
        <f>IF(AND(P29&gt;=$D$2,P29&lt;$E$2),$A$2,IF(AND(P29&gt;=$D$3,P29&lt;$E$3),$A$3,IF(AND(P29&gt;=$D$4,P29&lt;$E$4),$A$4,IF(AND(P29&gt;=$D$5,P29&lt;$E$5),$A$5,IF(AND(P29&gt;=$D$6,P29&lt;$E$6),$A$6,IF(AND(P29&gt;=$D$7,P29&lt;$E$7),$A$7,IF(AND(P29&gt;=$D$8,P29&lt;$E$8),$A$8,IF(AND(P29&gt;=$D$9,P29&lt;$E$9),$A$9,IF(AND(P29&gt;=$D$10,P29&lt;$E$10),$A$10,IF(AND(P29&gt;=$D$11,P29&lt;$E$11),$A$11,IF(AND(P29&gt;=$D$12,P29&lt;$E$12),$A$12,IF(AND(P29&gt;=$D$13,P29&lt;$E$13),$A$13,IF(AND(P29&gt;=$D$14,P29&lt;$E$14),$A$14,IF(AND(P29&gt;=$D$15,P29&lt;$E$15),$A$15,IF(AND(P29&gt;=$D$16,P29&lt;$E$16),$A$16,IF(AND(P29&gt;=$D$17,P29&lt;$E$17),$A$17,IF(AND(P29&gt;=$D$18,P29&lt;$E$18),$A$18,IF(AND(P29&gt;=$D$19,P29&lt;$E$19),$A$19,IF(AND(P29&gt;=$D$20,P29&lt;$E$20),$A$20,IF(AND(P29&gt;=$D$21,P29&lt;$E$21),$A$21,IF(AND(P29&gt;=$D$22,P29&lt;$E$22),$A$22,IF(AND(P29&gt;=$D$23,P29&lt;$E$23),$A$23,IF(AND(P29&gt;=$D$24,P29&lt;$E$24),$A$24,IF(AND(P29&gt;=$D$25,P29&lt;$E$25),$A$25,IF(AND(P29&gt;=$D$26,P29&lt;$E$26),$A$26,IF(AND(P29&gt;=$D$27,P29&lt;$E$27),$A$27,IF(AND(P29&gt;=$D$28,P29&lt;$E$28),$A$28,IF(AND(P29&gt;=$D$29,P29&lt;$E$29),$A$29,IF(AND(P29&gt;=$D$30,P29&lt;$E$30),$A$30,IF(AND(P29&gt;=$D$31,P29&lt;$E$31),$A$31,IF(AND(P29&gt;=$D$32,P29&lt;$E$32),$A$32,IF(AND(P29&gt;=$D$33,P29&lt;$E$33),$A$33,IF(AND(P29&gt;=$D$34,P29&lt;$E$34),$A$34,IF(AND(P29&gt;=$D$35,P29&lt;$E$35),$A$35,IF(AND(P29&gt;=$D$36,P29&lt;$E$36),$A$36,IF(AND(P29&gt;=$D$37,P29&lt;$E$37),$A$37,IF((P29&gt;=86400),"+24h",IF((P29&gt;=3),IF(TEXT(P29/86400,"h")="0","",TEXT(P29/86400,"h")&amp;"h") &amp; IF(TEXT(P29/86400,"m")="0","",TEXT(P29/86400,"m")&amp;"'") &amp; IF(TEXT(P29/86400,"s")="0","",TEXT(P29/86400,"s")&amp;"''"),UNKLAR))))))))))))))))))))))))))))))))))))))</f>
        <v>32''</v>
      </c>
      <c r="R29" s="101">
        <f t="shared" si="9"/>
        <v>512</v>
      </c>
      <c r="S29" s="102" t="str">
        <f>IF(AND(R29&gt;=$D$2,R29&lt;$E$2),$A$2,IF(AND(R29&gt;=$D$3,R29&lt;$E$3),$A$3,IF(AND(R29&gt;=$D$4,R29&lt;$E$4),$A$4,IF(AND(R29&gt;=$D$5,R29&lt;$E$5),$A$5,IF(AND(R29&gt;=$D$6,R29&lt;$E$6),$A$6,IF(AND(R29&gt;=$D$7,R29&lt;$E$7),$A$7,IF(AND(R29&gt;=$D$8,R29&lt;$E$8),$A$8,IF(AND(R29&gt;=$D$9,R29&lt;$E$9),$A$9,IF(AND(R29&gt;=$D$10,R29&lt;$E$10),$A$10,IF(AND(R29&gt;=$D$11,R29&lt;$E$11),$A$11,IF(AND(R29&gt;=$D$12,R29&lt;$E$12),$A$12,IF(AND(R29&gt;=$D$13,R29&lt;$E$13),$A$13,IF(AND(R29&gt;=$D$14,R29&lt;$E$14),$A$14,IF(AND(R29&gt;=$D$15,R29&lt;$E$15),$A$15,IF(AND(R29&gt;=$D$16,R29&lt;$E$16),$A$16,IF(AND(R29&gt;=$D$17,R29&lt;$E$17),$A$17,IF(AND(R29&gt;=$D$18,R29&lt;$E$18),$A$18,IF(AND(R29&gt;=$D$19,R29&lt;$E$19),$A$19,IF(AND(R29&gt;=$D$20,R29&lt;$E$20),$A$20,IF(AND(R29&gt;=$D$21,R29&lt;$E$21),$A$21,IF(AND(R29&gt;=$D$22,R29&lt;$E$22),$A$22,IF(AND(R29&gt;=$D$23,R29&lt;$E$23),$A$23,IF(AND(R29&gt;=$D$24,R29&lt;$E$24),$A$24,IF(AND(R29&gt;=$D$25,R29&lt;$E$25),$A$25,IF(AND(R29&gt;=$D$26,R29&lt;$E$26),$A$26,IF(AND(R29&gt;=$D$27,R29&lt;$E$27),$A$27,IF(AND(R29&gt;=$D$28,R29&lt;$E$28),$A$28,IF(AND(R29&gt;=$D$29,R29&lt;$E$29),$A$29,IF(AND(R29&gt;=$D$30,R29&lt;$E$30),$A$30,IF(AND(R29&gt;=$D$31,R29&lt;$E$31),$A$31,IF(AND(R29&gt;=$D$32,R29&lt;$E$32),$A$32,IF(AND(R29&gt;=$D$33,R29&lt;$E$33),$A$33,IF(AND(R29&gt;=$D$34,R29&lt;$E$34),$A$34,IF(AND(R29&gt;=$D$35,R29&lt;$E$35),$A$35,IF(AND(R29&gt;=$D$36,R29&lt;$E$36),$A$36,IF(AND(R29&gt;=$D$37,R29&lt;$E$37),$A$37,IF((R29&gt;=86400),"+24h",IF((R29&gt;=3),IF(TEXT(R29/86400,"h")="0","",TEXT(R29/86400,"h")&amp;"h") &amp; IF(TEXT(R29/86400,"m")="0","",TEXT(R29/86400,"m")&amp;"'") &amp; IF(TEXT(R29/86400,"s")="0","",TEXT(R29/86400,"s")&amp;"''"),UNKLAR))))))))))))))))))))))))))))))))))))))</f>
        <v>8'32''</v>
      </c>
      <c r="T29" s="51"/>
      <c r="U29" s="117">
        <v>22</v>
      </c>
      <c r="V29" s="118">
        <v>64</v>
      </c>
      <c r="W29" s="72">
        <v>160</v>
      </c>
      <c r="X29" s="19" t="s">
        <v>49</v>
      </c>
      <c r="Y29" s="73">
        <v>24</v>
      </c>
      <c r="Z29" s="27">
        <v>2.8</v>
      </c>
      <c r="AA29" s="41">
        <f t="shared" si="16"/>
        <v>5.1548571428571428</v>
      </c>
      <c r="AB29" s="21">
        <f t="shared" si="11"/>
        <v>10.309714285714286</v>
      </c>
      <c r="AC29" s="47"/>
      <c r="AD29" s="17"/>
      <c r="AE29" s="17"/>
      <c r="AF29" s="17"/>
      <c r="AG29" s="18"/>
      <c r="AH29" s="18"/>
    </row>
    <row r="30" spans="1:34" s="2" customFormat="1" ht="9.75" customHeight="1">
      <c r="A30" s="70" t="s">
        <v>117</v>
      </c>
      <c r="B30" s="56" t="s">
        <v>110</v>
      </c>
      <c r="C30" s="55">
        <f t="shared" si="2"/>
        <v>0.625</v>
      </c>
      <c r="D30" s="55">
        <f t="shared" si="14"/>
        <v>0.5625</v>
      </c>
      <c r="E30" s="55">
        <f t="shared" si="13"/>
        <v>0.69710538461538463</v>
      </c>
      <c r="F30" s="55">
        <f t="shared" si="4"/>
        <v>5</v>
      </c>
      <c r="G30" s="76" t="str">
        <f>IF(AND(F30&gt;=$D$2,F30&lt;$E$2),$A$2,IF(AND(F30&gt;=$D$3,F30&lt;$E$3),$A$3,IF(AND(F30&gt;=$D$4,F30&lt;$E$4),$A$4,IF(AND(F30&gt;=$D$5,F30&lt;$E$5),$A$5,IF(AND(F30&gt;=$D$6,F30&lt;$E$6),$A$6,IF(AND(F30&gt;=$D$7,F30&lt;$E$7),$A$7,IF(AND(F30&gt;=$D$8,F30&lt;$E$8),$A$8,IF(AND(F30&gt;=$D$9,F30&lt;$E$9),$A$9,IF(AND(F30&gt;=$D$10,F30&lt;$E$10),$A$10,IF(AND(F30&gt;=$D$11,F30&lt;$E$11),$A$11,IF(AND(F30&gt;=$D$12,F30&lt;$E$12),$A$12,IF(AND(F30&gt;=$D$13,F30&lt;$E$13),$A$13,IF(AND(F30&gt;=$D$14,F30&lt;$E$14),$A$14,IF(AND(F30&gt;=$D$15,F30&lt;$E$15),$A$15,IF(AND(F30&gt;=$D$16,F30&lt;$E$16),$A$16,IF(AND(F30&gt;=$D$17,F30&lt;$E$17),$A$17,IF(AND(F30&gt;=$D$18,F30&lt;$E$18),$A$18,IF(AND(F30&gt;=$D$19,F30&lt;$E$19),$A$19,IF(AND(F30&gt;=$D$20,F30&lt;$E$20),$A$20,IF(AND(F30&gt;=$D$21,F30&lt;$E$21),$A$21,IF(AND(F30&gt;=$D$22,F30&lt;$E$22),$A$22,IF(AND(F30&gt;=$D$23,F30&lt;$E$23),$A$23,IF(AND(F30&gt;=$D$24,F30&lt;$E$24),$A$24,IF(AND(F30&gt;=$D$25,F30&lt;$E$25),$A$25,IF(AND(F30&gt;=$D$26,F30&lt;$E$26),$A$26,IF(AND(F30&gt;=$D$27,F30&lt;$E$27),$A$27,IF(AND(F30&gt;=$D$28,F30&lt;$E$28),$A$28,IF(AND(F30&gt;=$D$29,F30&lt;$E$29),$A$29,IF(AND(F30&gt;=$D$30,F30&lt;$E$30),$A$30,IF(AND(F30&gt;=$D$31,F30&lt;$E$31),$A$31,IF(AND(F30&gt;=$D$32,F30&lt;$E$32),$A$32,IF(AND(F30&gt;=$D$33,F30&lt;$E$33),$A$33,IF(AND(F30&gt;=$D$34,F30&lt;$E$34),$A$34,IF(AND(F30&gt;=$D$35,F30&lt;$E$35),$A$35,IF(AND(F30&gt;=$D$36,F30&lt;$E$36),$A$36,IF(AND(F30&gt;=$D$37,F30&lt;$E$37),$A$37,IF((F30&gt;=86400),"+24h",IF((F30&gt;=3),IF(TEXT(F30/86400,"h")="0","",TEXT(F30/86400,"h")&amp;"h") &amp; IF(TEXT(F30/86400,"m")="0","",TEXT(F30/86400,"m")&amp;"'") &amp; IF(TEXT(F30/86400,"s")="0","",TEXT(F30/86400,"s")&amp;"''"),UNKLAR))))))))))))))))))))))))))))))))))))))</f>
        <v>5''</v>
      </c>
      <c r="H30" s="80">
        <f t="shared" si="1"/>
        <v>40</v>
      </c>
      <c r="I30" s="79" t="str">
        <f>IF(AND(H30&gt;=$D$2,H30&lt;$E$2),$A$2,IF(AND(H30&gt;=$D$3,H30&lt;$E$3),$A$3,IF(AND(H30&gt;=$D$4,H30&lt;$E$4),$A$4,IF(AND(H30&gt;=$D$5,H30&lt;$E$5),$A$5,IF(AND(H30&gt;=$D$6,H30&lt;$E$6),$A$6,IF(AND(H30&gt;=$D$7,H30&lt;$E$7),$A$7,IF(AND(H30&gt;=$D$8,H30&lt;$E$8),$A$8,IF(AND(H30&gt;=$D$9,H30&lt;$E$9),$A$9,IF(AND(H30&gt;=$D$10,H30&lt;$E$10),$A$10,IF(AND(H30&gt;=$D$11,H30&lt;$E$11),$A$11,IF(AND(H30&gt;=$D$12,H30&lt;$E$12),$A$12,IF(AND(H30&gt;=$D$13,H30&lt;$E$13),$A$13,IF(AND(H30&gt;=$D$14,H30&lt;$E$14),$A$14,IF(AND(H30&gt;=$D$15,H30&lt;$E$15),$A$15,IF(AND(H30&gt;=$D$16,H30&lt;$E$16),$A$16,IF(AND(H30&gt;=$D$17,H30&lt;$E$17),$A$17,IF(AND(H30&gt;=$D$18,H30&lt;$E$18),$A$18,IF(AND(H30&gt;=$D$19,H30&lt;$E$19),$A$19,IF(AND(H30&gt;=$D$20,H30&lt;$E$20),$A$20,IF(AND(H30&gt;=$D$21,H30&lt;$E$21),$A$21,IF(AND(H30&gt;=$D$22,H30&lt;$E$22),$A$22,IF(AND(H30&gt;=$D$23,H30&lt;$E$23),$A$23,IF(AND(H30&gt;=$D$24,H30&lt;$E$24),$A$24,IF(AND(H30&gt;=$D$25,H30&lt;$E$25),$A$25,IF(AND(H30&gt;=$D$26,H30&lt;$E$26),$A$26,IF(AND(H30&gt;=$D$27,H30&lt;$E$27),$A$27,IF(AND(H30&gt;=$D$28,H30&lt;$E$28),$A$28,IF(AND(H30&gt;=$D$29,H30&lt;$E$29),$A$29,IF(AND(H30&gt;=$D$30,H30&lt;$E$30),$A$30,IF(AND(H30&gt;=$D$31,H30&lt;$E$31),$A$31,IF(AND(H30&gt;=$D$32,H30&lt;$E$32),$A$32,IF(AND(H30&gt;=$D$33,H30&lt;$E$33),$A$33,IF(AND(H30&gt;=$D$34,H30&lt;$E$34),$A$34,IF(AND(H30&gt;=$D$35,H30&lt;$E$35),$A$35,IF(AND(H30&gt;=$D$36,H30&lt;$E$36),$A$36,IF(AND(H30&gt;=$D$37,H30&lt;$E$37),$A$37,IF((H30&gt;=86400),"+24h",IF((H30&gt;=3),IF(TEXT(H30/86400,"h")="0","",TEXT(H30/86400,"h")&amp;"h") &amp; IF(TEXT(H30/86400,"m")="0","",TEXT(H30/86400,"m")&amp;"'") &amp; IF(TEXT(H30/86400,"s")="0","",TEXT(H30/86400,"s")&amp;"''"),UNKLAR))))))))))))))))))))))))))))))))))))))</f>
        <v>40''</v>
      </c>
      <c r="J30" s="80">
        <f t="shared" si="5"/>
        <v>640</v>
      </c>
      <c r="K30" s="76" t="str">
        <f>IF(AND(J30&gt;=$D$2,J30&lt;$E$2),$A$2,IF(AND(J30&gt;=$D$3,J30&lt;$E$3),$A$3,IF(AND(J30&gt;=$D$4,J30&lt;$E$4),$A$4,IF(AND(J30&gt;=$D$5,J30&lt;$E$5),$A$5,IF(AND(J30&gt;=$D$6,J30&lt;$E$6),$A$6,IF(AND(J30&gt;=$D$7,J30&lt;$E$7),$A$7,IF(AND(J30&gt;=$D$8,J30&lt;$E$8),$A$8,IF(AND(J30&gt;=$D$9,J30&lt;$E$9),$A$9,IF(AND(J30&gt;=$D$10,J30&lt;$E$10),$A$10,IF(AND(J30&gt;=$D$11,J30&lt;$E$11),$A$11,IF(AND(J30&gt;=$D$12,J30&lt;$E$12),$A$12,IF(AND(J30&gt;=$D$13,J30&lt;$E$13),$A$13,IF(AND(J30&gt;=$D$14,J30&lt;$E$14),$A$14,IF(AND(J30&gt;=$D$15,J30&lt;$E$15),$A$15,IF(AND(J30&gt;=$D$16,J30&lt;$E$16),$A$16,IF(AND(J30&gt;=$D$17,J30&lt;$E$17),$A$17,IF(AND(J30&gt;=$D$18,J30&lt;$E$18),$A$18,IF(AND(J30&gt;=$D$19,J30&lt;$E$19),$A$19,IF(AND(J30&gt;=$D$20,J30&lt;$E$20),$A$20,IF(AND(J30&gt;=$D$21,J30&lt;$E$21),$A$21,IF(AND(J30&gt;=$D$22,J30&lt;$E$22),$A$22,IF(AND(J30&gt;=$D$23,J30&lt;$E$23),$A$23,IF(AND(J30&gt;=$D$24,J30&lt;$E$24),$A$24,IF(AND(J30&gt;=$D$25,J30&lt;$E$25),$A$25,IF(AND(J30&gt;=$D$26,J30&lt;$E$26),$A$26,IF(AND(J30&gt;=$D$27,J30&lt;$E$27),$A$27,IF(AND(J30&gt;=$D$28,J30&lt;$E$28),$A$28,IF(AND(J30&gt;=$D$29,J30&lt;$E$29),$A$29,IF(AND(J30&gt;=$D$30,J30&lt;$E$30),$A$30,IF(AND(J30&gt;=$D$31,J30&lt;$E$31),$A$31,IF(AND(J30&gt;=$D$32,J30&lt;$E$32),$A$32,IF(AND(J30&gt;=$D$33,J30&lt;$E$33),$A$33,IF(AND(J30&gt;=$D$34,J30&lt;$E$34),$A$34,IF(AND(J30&gt;=$D$35,J30&lt;$E$35),$A$35,IF(AND(J30&gt;=$D$36,J30&lt;$E$36),$A$36,IF(AND(J30&gt;=$D$37,J30&lt;$E$37),$A$37,IF((J30&gt;=86400),"+24h",IF((J30&gt;=3),IF(TEXT(J30/86400,"h")="0","",TEXT(J30/86400,"h")&amp;"h") &amp; IF(TEXT(J30/86400,"m")="0","",TEXT(J30/86400,"m")&amp;"'") &amp; IF(TEXT(J30/86400,"s")="0","",TEXT(J30/86400,"s")&amp;"''"),UNKLAR))))))))))))))))))))))))))))))))))))))</f>
        <v>10'40''</v>
      </c>
      <c r="L30" s="55">
        <f t="shared" si="6"/>
        <v>20480</v>
      </c>
      <c r="M30" s="32" t="str">
        <f>IF(AND(L30&gt;=$D$2,L30&lt;$E$2),$A$2,IF(AND(L30&gt;=$D$3,L30&lt;$E$3),$A$3,IF(AND(L30&gt;=$D$4,L30&lt;$E$4),$A$4,IF(AND(L30&gt;=$D$5,L30&lt;$E$5),$A$5,IF(AND(L30&gt;=$D$6,L30&lt;$E$6),$A$6,IF(AND(L30&gt;=$D$7,L30&lt;$E$7),$A$7,IF(AND(L30&gt;=$D$8,L30&lt;$E$8),$A$8,IF(AND(L30&gt;=$D$9,L30&lt;$E$9),$A$9,IF(AND(L30&gt;=$D$10,L30&lt;$E$10),$A$10,IF(AND(L30&gt;=$D$11,L30&lt;$E$11),$A$11,IF(AND(L30&gt;=$D$12,L30&lt;$E$12),$A$12,IF(AND(L30&gt;=$D$13,L30&lt;$E$13),$A$13,IF(AND(L30&gt;=$D$14,L30&lt;$E$14),$A$14,IF(AND(L30&gt;=$D$15,L30&lt;$E$15),$A$15,IF(AND(L30&gt;=$D$16,L30&lt;$E$16),$A$16,IF(AND(L30&gt;=$D$17,L30&lt;$E$17),$A$17,IF(AND(L30&gt;=$D$18,L30&lt;$E$18),$A$18,IF(AND(L30&gt;=$D$19,L30&lt;$E$19),$A$19,IF(AND(L30&gt;=$D$20,L30&lt;$E$20),$A$20,IF(AND(L30&gt;=$D$21,L30&lt;$E$21),$A$21,IF(AND(L30&gt;=$D$22,L30&lt;$E$22),$A$22,IF(AND(L30&gt;=$D$23,L30&lt;$E$23),$A$23,IF(AND(L30&gt;=$D$24,L30&lt;$E$24),$A$24,IF(AND(L30&gt;=$D$25,L30&lt;$E$25),$A$25,IF(AND(L30&gt;=$D$26,L30&lt;$E$26),$A$26,IF(AND(L30&gt;=$D$27,L30&lt;$E$27),$A$27,IF(AND(L30&gt;=$D$28,L30&lt;$E$28),$A$28,IF(AND(L30&gt;=$D$29,L30&lt;$E$29),$A$29,IF(AND(L30&gt;=$D$30,L30&lt;$E$30),$A$30,IF(AND(L30&gt;=$D$31,L30&lt;$E$31),$A$31,IF(AND(L30&gt;=$D$32,L30&lt;$E$32),$A$32,IF(AND(L30&gt;=$D$33,L30&lt;$E$33),$A$33,IF(AND(L30&gt;=$D$34,L30&lt;$E$34),$A$34,IF(AND(L30&gt;=$D$35,L30&lt;$E$35),$A$35,IF(AND(L30&gt;=$D$36,L30&lt;$E$36),$A$36,IF(AND(L30&gt;=$D$37,L30&lt;$E$37),$A$37,IF((L30&gt;=86400),"+24h",IF((L30&gt;=3),IF(TEXT(L30/86400,"h")="0","",TEXT(L30/86400,"h")&amp;"h") &amp; IF(TEXT(L30/86400,"m")="0","",TEXT(L30/86400,"m")&amp;"'") &amp; IF(TEXT(L30/86400,"s")="0","",TEXT(L30/86400,"s")&amp;"''"),UNKLAR))))))))))))))))))))))))))))))))))))))</f>
        <v>5h41'20''</v>
      </c>
      <c r="N30" s="55">
        <f t="shared" si="7"/>
        <v>5</v>
      </c>
      <c r="O30" s="41" t="str">
        <f>IF(AND(N30&gt;=$D$2,N30&lt;$E$2),$A$2,IF(AND(N30&gt;=$D$3,N30&lt;$E$3),$A$3,IF(AND(N30&gt;=$D$4,N30&lt;$E$4),$A$4,IF(AND(N30&gt;=$D$5,N30&lt;$E$5),$A$5,IF(AND(N30&gt;=$D$6,N30&lt;$E$6),$A$6,IF(AND(N30&gt;=$D$7,N30&lt;$E$7),$A$7,IF(AND(N30&gt;=$D$8,N30&lt;$E$8),$A$8,IF(AND(N30&gt;=$D$9,N30&lt;$E$9),$A$9,IF(AND(N30&gt;=$D$10,N30&lt;$E$10),$A$10,IF(AND(N30&gt;=$D$11,N30&lt;$E$11),$A$11,IF(AND(N30&gt;=$D$12,N30&lt;$E$12),$A$12,IF(AND(N30&gt;=$D$13,N30&lt;$E$13),$A$13,IF(AND(N30&gt;=$D$14,N30&lt;$E$14),$A$14,IF(AND(N30&gt;=$D$15,N30&lt;$E$15),$A$15,IF(AND(N30&gt;=$D$16,N30&lt;$E$16),$A$16,IF(AND(N30&gt;=$D$17,N30&lt;$E$17),$A$17,IF(AND(N30&gt;=$D$18,N30&lt;$E$18),$A$18,IF(AND(N30&gt;=$D$19,N30&lt;$E$19),$A$19,IF(AND(N30&gt;=$D$20,N30&lt;$E$20),$A$20,IF(AND(N30&gt;=$D$21,N30&lt;$E$21),$A$21,IF(AND(N30&gt;=$D$22,N30&lt;$E$22),$A$22,IF(AND(N30&gt;=$D$23,N30&lt;$E$23),$A$23,IF(AND(N30&gt;=$D$24,N30&lt;$E$24),$A$24,IF(AND(N30&gt;=$D$25,N30&lt;$E$25),$A$25,IF(AND(N30&gt;=$D$26,N30&lt;$E$26),$A$26,IF(AND(N30&gt;=$D$27,N30&lt;$E$27),$A$27,IF(AND(N30&gt;=$D$28,N30&lt;$E$28),$A$28,IF(AND(N30&gt;=$D$29,N30&lt;$E$29),$A$29,IF(AND(N30&gt;=$D$30,N30&lt;$E$30),$A$30,IF(AND(N30&gt;=$D$31,N30&lt;$E$31),$A$31,IF(AND(N30&gt;=$D$32,N30&lt;$E$32),$A$32,IF(AND(N30&gt;=$D$33,N30&lt;$E$33),$A$33,IF(AND(N30&gt;=$D$34,N30&lt;$E$34),$A$34,IF(AND(N30&gt;=$D$35,N30&lt;$E$35),$A$35,IF(AND(N30&gt;=$D$36,N30&lt;$E$36),$A$36,IF(AND(N30&gt;=$D$37,N30&lt;$E$37),$A$37,IF((N30&gt;=86400),"+24h",IF((N30&gt;=3),IF(TEXT(N30/86400,"h")="0","",TEXT(N30/86400,"h")&amp;"h") &amp; IF(TEXT(N30/86400,"m")="0","",TEXT(N30/86400,"m")&amp;"'") &amp; IF(TEXT(N30/86400,"s")="0","",TEXT(N30/86400,"s")&amp;"''"),UNKLAR))))))))))))))))))))))))))))))))))))))</f>
        <v>5''</v>
      </c>
      <c r="P30" s="55">
        <f t="shared" si="8"/>
        <v>40</v>
      </c>
      <c r="Q30" s="41" t="str">
        <f>IF(AND(P30&gt;=$D$2,P30&lt;$E$2),$A$2,IF(AND(P30&gt;=$D$3,P30&lt;$E$3),$A$3,IF(AND(P30&gt;=$D$4,P30&lt;$E$4),$A$4,IF(AND(P30&gt;=$D$5,P30&lt;$E$5),$A$5,IF(AND(P30&gt;=$D$6,P30&lt;$E$6),$A$6,IF(AND(P30&gt;=$D$7,P30&lt;$E$7),$A$7,IF(AND(P30&gt;=$D$8,P30&lt;$E$8),$A$8,IF(AND(P30&gt;=$D$9,P30&lt;$E$9),$A$9,IF(AND(P30&gt;=$D$10,P30&lt;$E$10),$A$10,IF(AND(P30&gt;=$D$11,P30&lt;$E$11),$A$11,IF(AND(P30&gt;=$D$12,P30&lt;$E$12),$A$12,IF(AND(P30&gt;=$D$13,P30&lt;$E$13),$A$13,IF(AND(P30&gt;=$D$14,P30&lt;$E$14),$A$14,IF(AND(P30&gt;=$D$15,P30&lt;$E$15),$A$15,IF(AND(P30&gt;=$D$16,P30&lt;$E$16),$A$16,IF(AND(P30&gt;=$D$17,P30&lt;$E$17),$A$17,IF(AND(P30&gt;=$D$18,P30&lt;$E$18),$A$18,IF(AND(P30&gt;=$D$19,P30&lt;$E$19),$A$19,IF(AND(P30&gt;=$D$20,P30&lt;$E$20),$A$20,IF(AND(P30&gt;=$D$21,P30&lt;$E$21),$A$21,IF(AND(P30&gt;=$D$22,P30&lt;$E$22),$A$22,IF(AND(P30&gt;=$D$23,P30&lt;$E$23),$A$23,IF(AND(P30&gt;=$D$24,P30&lt;$E$24),$A$24,IF(AND(P30&gt;=$D$25,P30&lt;$E$25),$A$25,IF(AND(P30&gt;=$D$26,P30&lt;$E$26),$A$26,IF(AND(P30&gt;=$D$27,P30&lt;$E$27),$A$27,IF(AND(P30&gt;=$D$28,P30&lt;$E$28),$A$28,IF(AND(P30&gt;=$D$29,P30&lt;$E$29),$A$29,IF(AND(P30&gt;=$D$30,P30&lt;$E$30),$A$30,IF(AND(P30&gt;=$D$31,P30&lt;$E$31),$A$31,IF(AND(P30&gt;=$D$32,P30&lt;$E$32),$A$32,IF(AND(P30&gt;=$D$33,P30&lt;$E$33),$A$33,IF(AND(P30&gt;=$D$34,P30&lt;$E$34),$A$34,IF(AND(P30&gt;=$D$35,P30&lt;$E$35),$A$35,IF(AND(P30&gt;=$D$36,P30&lt;$E$36),$A$36,IF(AND(P30&gt;=$D$37,P30&lt;$E$37),$A$37,IF((P30&gt;=86400),"+24h",IF((P30&gt;=3),IF(TEXT(P30/86400,"h")="0","",TEXT(P30/86400,"h")&amp;"h") &amp; IF(TEXT(P30/86400,"m")="0","",TEXT(P30/86400,"m")&amp;"'") &amp; IF(TEXT(P30/86400,"s")="0","",TEXT(P30/86400,"s")&amp;"''"),UNKLAR))))))))))))))))))))))))))))))))))))))</f>
        <v>40''</v>
      </c>
      <c r="R30" s="55">
        <f t="shared" si="9"/>
        <v>640</v>
      </c>
      <c r="S30" s="42" t="str">
        <f>IF(AND(R30&gt;=$D$2,R30&lt;$E$2),$A$2,IF(AND(R30&gt;=$D$3,R30&lt;$E$3),$A$3,IF(AND(R30&gt;=$D$4,R30&lt;$E$4),$A$4,IF(AND(R30&gt;=$D$5,R30&lt;$E$5),$A$5,IF(AND(R30&gt;=$D$6,R30&lt;$E$6),$A$6,IF(AND(R30&gt;=$D$7,R30&lt;$E$7),$A$7,IF(AND(R30&gt;=$D$8,R30&lt;$E$8),$A$8,IF(AND(R30&gt;=$D$9,R30&lt;$E$9),$A$9,IF(AND(R30&gt;=$D$10,R30&lt;$E$10),$A$10,IF(AND(R30&gt;=$D$11,R30&lt;$E$11),$A$11,IF(AND(R30&gt;=$D$12,R30&lt;$E$12),$A$12,IF(AND(R30&gt;=$D$13,R30&lt;$E$13),$A$13,IF(AND(R30&gt;=$D$14,R30&lt;$E$14),$A$14,IF(AND(R30&gt;=$D$15,R30&lt;$E$15),$A$15,IF(AND(R30&gt;=$D$16,R30&lt;$E$16),$A$16,IF(AND(R30&gt;=$D$17,R30&lt;$E$17),$A$17,IF(AND(R30&gt;=$D$18,R30&lt;$E$18),$A$18,IF(AND(R30&gt;=$D$19,R30&lt;$E$19),$A$19,IF(AND(R30&gt;=$D$20,R30&lt;$E$20),$A$20,IF(AND(R30&gt;=$D$21,R30&lt;$E$21),$A$21,IF(AND(R30&gt;=$D$22,R30&lt;$E$22),$A$22,IF(AND(R30&gt;=$D$23,R30&lt;$E$23),$A$23,IF(AND(R30&gt;=$D$24,R30&lt;$E$24),$A$24,IF(AND(R30&gt;=$D$25,R30&lt;$E$25),$A$25,IF(AND(R30&gt;=$D$26,R30&lt;$E$26),$A$26,IF(AND(R30&gt;=$D$27,R30&lt;$E$27),$A$27,IF(AND(R30&gt;=$D$28,R30&lt;$E$28),$A$28,IF(AND(R30&gt;=$D$29,R30&lt;$E$29),$A$29,IF(AND(R30&gt;=$D$30,R30&lt;$E$30),$A$30,IF(AND(R30&gt;=$D$31,R30&lt;$E$31),$A$31,IF(AND(R30&gt;=$D$32,R30&lt;$E$32),$A$32,IF(AND(R30&gt;=$D$33,R30&lt;$E$33),$A$33,IF(AND(R30&gt;=$D$34,R30&lt;$E$34),$A$34,IF(AND(R30&gt;=$D$35,R30&lt;$E$35),$A$35,IF(AND(R30&gt;=$D$36,R30&lt;$E$36),$A$36,IF(AND(R30&gt;=$D$37,R30&lt;$E$37),$A$37,IF((R30&gt;=86400),"+24h",IF((R30&gt;=3),IF(TEXT(R30/86400,"h")="0","",TEXT(R30/86400,"h")&amp;"h") &amp; IF(TEXT(R30/86400,"m")="0","",TEXT(R30/86400,"m")&amp;"'") &amp; IF(TEXT(R30/86400,"s")="0","",TEXT(R30/86400,"s")&amp;"''"),UNKLAR))))))))))))))))))))))))))))))))))))))</f>
        <v>10'40''</v>
      </c>
      <c r="T30" s="51"/>
      <c r="U30" s="13">
        <v>25</v>
      </c>
      <c r="V30" s="12" t="s">
        <v>122</v>
      </c>
      <c r="W30" s="72">
        <v>200</v>
      </c>
      <c r="X30" s="19" t="s">
        <v>52</v>
      </c>
      <c r="Y30" s="131">
        <v>24</v>
      </c>
      <c r="Z30" s="132">
        <v>4</v>
      </c>
      <c r="AA30" s="99">
        <f t="shared" si="16"/>
        <v>3.6120000000000001</v>
      </c>
      <c r="AB30" s="133">
        <f t="shared" si="11"/>
        <v>7.2240000000000002</v>
      </c>
      <c r="AC30" s="47"/>
      <c r="AD30" s="17"/>
      <c r="AE30" s="17"/>
      <c r="AF30" s="17"/>
      <c r="AG30" s="18"/>
      <c r="AH30" s="18"/>
    </row>
    <row r="31" spans="1:34" s="2" customFormat="1" ht="9.75" customHeight="1">
      <c r="A31" s="70" t="s">
        <v>118</v>
      </c>
      <c r="B31" s="56" t="s">
        <v>111</v>
      </c>
      <c r="C31" s="55">
        <f t="shared" si="2"/>
        <v>0.76923076923076916</v>
      </c>
      <c r="D31" s="55">
        <f t="shared" si="14"/>
        <v>0.69711538461538458</v>
      </c>
      <c r="E31" s="55">
        <f t="shared" si="13"/>
        <v>0.88460538461538463</v>
      </c>
      <c r="F31" s="55">
        <f t="shared" si="4"/>
        <v>6.1538461538461533</v>
      </c>
      <c r="G31" s="76" t="str">
        <f>IF(AND(F31&gt;=$D$2,F31&lt;$E$2),$A$2,IF(AND(F31&gt;=$D$3,F31&lt;$E$3),$A$3,IF(AND(F31&gt;=$D$4,F31&lt;$E$4),$A$4,IF(AND(F31&gt;=$D$5,F31&lt;$E$5),$A$5,IF(AND(F31&gt;=$D$6,F31&lt;$E$6),$A$6,IF(AND(F31&gt;=$D$7,F31&lt;$E$7),$A$7,IF(AND(F31&gt;=$D$8,F31&lt;$E$8),$A$8,IF(AND(F31&gt;=$D$9,F31&lt;$E$9),$A$9,IF(AND(F31&gt;=$D$10,F31&lt;$E$10),$A$10,IF(AND(F31&gt;=$D$11,F31&lt;$E$11),$A$11,IF(AND(F31&gt;=$D$12,F31&lt;$E$12),$A$12,IF(AND(F31&gt;=$D$13,F31&lt;$E$13),$A$13,IF(AND(F31&gt;=$D$14,F31&lt;$E$14),$A$14,IF(AND(F31&gt;=$D$15,F31&lt;$E$15),$A$15,IF(AND(F31&gt;=$D$16,F31&lt;$E$16),$A$16,IF(AND(F31&gt;=$D$17,F31&lt;$E$17),$A$17,IF(AND(F31&gt;=$D$18,F31&lt;$E$18),$A$18,IF(AND(F31&gt;=$D$19,F31&lt;$E$19),$A$19,IF(AND(F31&gt;=$D$20,F31&lt;$E$20),$A$20,IF(AND(F31&gt;=$D$21,F31&lt;$E$21),$A$21,IF(AND(F31&gt;=$D$22,F31&lt;$E$22),$A$22,IF(AND(F31&gt;=$D$23,F31&lt;$E$23),$A$23,IF(AND(F31&gt;=$D$24,F31&lt;$E$24),$A$24,IF(AND(F31&gt;=$D$25,F31&lt;$E$25),$A$25,IF(AND(F31&gt;=$D$26,F31&lt;$E$26),$A$26,IF(AND(F31&gt;=$D$27,F31&lt;$E$27),$A$27,IF(AND(F31&gt;=$D$28,F31&lt;$E$28),$A$28,IF(AND(F31&gt;=$D$29,F31&lt;$E$29),$A$29,IF(AND(F31&gt;=$D$30,F31&lt;$E$30),$A$30,IF(AND(F31&gt;=$D$31,F31&lt;$E$31),$A$31,IF(AND(F31&gt;=$D$32,F31&lt;$E$32),$A$32,IF(AND(F31&gt;=$D$33,F31&lt;$E$33),$A$33,IF(AND(F31&gt;=$D$34,F31&lt;$E$34),$A$34,IF(AND(F31&gt;=$D$35,F31&lt;$E$35),$A$35,IF(AND(F31&gt;=$D$36,F31&lt;$E$36),$A$36,IF(AND(F31&gt;=$D$37,F31&lt;$E$37),$A$37,IF((F31&gt;=86400),"+24h",IF((F31&gt;=3),IF(TEXT(F31/86400,"h")="0","",TEXT(F31/86400,"h")&amp;"h") &amp; IF(TEXT(F31/86400,"m")="0","",TEXT(F31/86400,"m")&amp;"'") &amp; IF(TEXT(F31/86400,"s")="0","",TEXT(F31/86400,"s")&amp;"''"),UNKLAR))))))))))))))))))))))))))))))))))))))</f>
        <v>6''</v>
      </c>
      <c r="H31" s="80">
        <f t="shared" si="1"/>
        <v>49.230769230769226</v>
      </c>
      <c r="I31" s="79" t="str">
        <f>IF(AND(H31&gt;=$D$2,H31&lt;$E$2),$A$2,IF(AND(H31&gt;=$D$3,H31&lt;$E$3),$A$3,IF(AND(H31&gt;=$D$4,H31&lt;$E$4),$A$4,IF(AND(H31&gt;=$D$5,H31&lt;$E$5),$A$5,IF(AND(H31&gt;=$D$6,H31&lt;$E$6),$A$6,IF(AND(H31&gt;=$D$7,H31&lt;$E$7),$A$7,IF(AND(H31&gt;=$D$8,H31&lt;$E$8),$A$8,IF(AND(H31&gt;=$D$9,H31&lt;$E$9),$A$9,IF(AND(H31&gt;=$D$10,H31&lt;$E$10),$A$10,IF(AND(H31&gt;=$D$11,H31&lt;$E$11),$A$11,IF(AND(H31&gt;=$D$12,H31&lt;$E$12),$A$12,IF(AND(H31&gt;=$D$13,H31&lt;$E$13),$A$13,IF(AND(H31&gt;=$D$14,H31&lt;$E$14),$A$14,IF(AND(H31&gt;=$D$15,H31&lt;$E$15),$A$15,IF(AND(H31&gt;=$D$16,H31&lt;$E$16),$A$16,IF(AND(H31&gt;=$D$17,H31&lt;$E$17),$A$17,IF(AND(H31&gt;=$D$18,H31&lt;$E$18),$A$18,IF(AND(H31&gt;=$D$19,H31&lt;$E$19),$A$19,IF(AND(H31&gt;=$D$20,H31&lt;$E$20),$A$20,IF(AND(H31&gt;=$D$21,H31&lt;$E$21),$A$21,IF(AND(H31&gt;=$D$22,H31&lt;$E$22),$A$22,IF(AND(H31&gt;=$D$23,H31&lt;$E$23),$A$23,IF(AND(H31&gt;=$D$24,H31&lt;$E$24),$A$24,IF(AND(H31&gt;=$D$25,H31&lt;$E$25),$A$25,IF(AND(H31&gt;=$D$26,H31&lt;$E$26),$A$26,IF(AND(H31&gt;=$D$27,H31&lt;$E$27),$A$27,IF(AND(H31&gt;=$D$28,H31&lt;$E$28),$A$28,IF(AND(H31&gt;=$D$29,H31&lt;$E$29),$A$29,IF(AND(H31&gt;=$D$30,H31&lt;$E$30),$A$30,IF(AND(H31&gt;=$D$31,H31&lt;$E$31),$A$31,IF(AND(H31&gt;=$D$32,H31&lt;$E$32),$A$32,IF(AND(H31&gt;=$D$33,H31&lt;$E$33),$A$33,IF(AND(H31&gt;=$D$34,H31&lt;$E$34),$A$34,IF(AND(H31&gt;=$D$35,H31&lt;$E$35),$A$35,IF(AND(H31&gt;=$D$36,H31&lt;$E$36),$A$36,IF(AND(H31&gt;=$D$37,H31&lt;$E$37),$A$37,IF((H31&gt;=86400),"+24h",IF((H31&gt;=3),IF(TEXT(H31/86400,"h")="0","",TEXT(H31/86400,"h")&amp;"h") &amp; IF(TEXT(H31/86400,"m")="0","",TEXT(H31/86400,"m")&amp;"'") &amp; IF(TEXT(H31/86400,"s")="0","",TEXT(H31/86400,"s")&amp;"''"),UNKLAR))))))))))))))))))))))))))))))))))))))</f>
        <v>49''</v>
      </c>
      <c r="J31" s="80">
        <f t="shared" si="5"/>
        <v>787.69230769230762</v>
      </c>
      <c r="K31" s="76" t="str">
        <f>IF(AND(J31&gt;=$D$2,J31&lt;$E$2),$A$2,IF(AND(J31&gt;=$D$3,J31&lt;$E$3),$A$3,IF(AND(J31&gt;=$D$4,J31&lt;$E$4),$A$4,IF(AND(J31&gt;=$D$5,J31&lt;$E$5),$A$5,IF(AND(J31&gt;=$D$6,J31&lt;$E$6),$A$6,IF(AND(J31&gt;=$D$7,J31&lt;$E$7),$A$7,IF(AND(J31&gt;=$D$8,J31&lt;$E$8),$A$8,IF(AND(J31&gt;=$D$9,J31&lt;$E$9),$A$9,IF(AND(J31&gt;=$D$10,J31&lt;$E$10),$A$10,IF(AND(J31&gt;=$D$11,J31&lt;$E$11),$A$11,IF(AND(J31&gt;=$D$12,J31&lt;$E$12),$A$12,IF(AND(J31&gt;=$D$13,J31&lt;$E$13),$A$13,IF(AND(J31&gt;=$D$14,J31&lt;$E$14),$A$14,IF(AND(J31&gt;=$D$15,J31&lt;$E$15),$A$15,IF(AND(J31&gt;=$D$16,J31&lt;$E$16),$A$16,IF(AND(J31&gt;=$D$17,J31&lt;$E$17),$A$17,IF(AND(J31&gt;=$D$18,J31&lt;$E$18),$A$18,IF(AND(J31&gt;=$D$19,J31&lt;$E$19),$A$19,IF(AND(J31&gt;=$D$20,J31&lt;$E$20),$A$20,IF(AND(J31&gt;=$D$21,J31&lt;$E$21),$A$21,IF(AND(J31&gt;=$D$22,J31&lt;$E$22),$A$22,IF(AND(J31&gt;=$D$23,J31&lt;$E$23),$A$23,IF(AND(J31&gt;=$D$24,J31&lt;$E$24),$A$24,IF(AND(J31&gt;=$D$25,J31&lt;$E$25),$A$25,IF(AND(J31&gt;=$D$26,J31&lt;$E$26),$A$26,IF(AND(J31&gt;=$D$27,J31&lt;$E$27),$A$27,IF(AND(J31&gt;=$D$28,J31&lt;$E$28),$A$28,IF(AND(J31&gt;=$D$29,J31&lt;$E$29),$A$29,IF(AND(J31&gt;=$D$30,J31&lt;$E$30),$A$30,IF(AND(J31&gt;=$D$31,J31&lt;$E$31),$A$31,IF(AND(J31&gt;=$D$32,J31&lt;$E$32),$A$32,IF(AND(J31&gt;=$D$33,J31&lt;$E$33),$A$33,IF(AND(J31&gt;=$D$34,J31&lt;$E$34),$A$34,IF(AND(J31&gt;=$D$35,J31&lt;$E$35),$A$35,IF(AND(J31&gt;=$D$36,J31&lt;$E$36),$A$36,IF(AND(J31&gt;=$D$37,J31&lt;$E$37),$A$37,IF((J31&gt;=86400),"+24h",IF((J31&gt;=3),IF(TEXT(J31/86400,"h")="0","",TEXT(J31/86400,"h")&amp;"h") &amp; IF(TEXT(J31/86400,"m")="0","",TEXT(J31/86400,"m")&amp;"'") &amp; IF(TEXT(J31/86400,"s")="0","",TEXT(J31/86400,"s")&amp;"''"),UNKLAR))))))))))))))))))))))))))))))))))))))</f>
        <v>13'8''</v>
      </c>
      <c r="L31" s="55">
        <f t="shared" si="6"/>
        <v>25206.153846153844</v>
      </c>
      <c r="M31" s="32" t="str">
        <f>IF(AND(L31&gt;=$D$2,L31&lt;$E$2),$A$2,IF(AND(L31&gt;=$D$3,L31&lt;$E$3),$A$3,IF(AND(L31&gt;=$D$4,L31&lt;$E$4),$A$4,IF(AND(L31&gt;=$D$5,L31&lt;$E$5),$A$5,IF(AND(L31&gt;=$D$6,L31&lt;$E$6),$A$6,IF(AND(L31&gt;=$D$7,L31&lt;$E$7),$A$7,IF(AND(L31&gt;=$D$8,L31&lt;$E$8),$A$8,IF(AND(L31&gt;=$D$9,L31&lt;$E$9),$A$9,IF(AND(L31&gt;=$D$10,L31&lt;$E$10),$A$10,IF(AND(L31&gt;=$D$11,L31&lt;$E$11),$A$11,IF(AND(L31&gt;=$D$12,L31&lt;$E$12),$A$12,IF(AND(L31&gt;=$D$13,L31&lt;$E$13),$A$13,IF(AND(L31&gt;=$D$14,L31&lt;$E$14),$A$14,IF(AND(L31&gt;=$D$15,L31&lt;$E$15),$A$15,IF(AND(L31&gt;=$D$16,L31&lt;$E$16),$A$16,IF(AND(L31&gt;=$D$17,L31&lt;$E$17),$A$17,IF(AND(L31&gt;=$D$18,L31&lt;$E$18),$A$18,IF(AND(L31&gt;=$D$19,L31&lt;$E$19),$A$19,IF(AND(L31&gt;=$D$20,L31&lt;$E$20),$A$20,IF(AND(L31&gt;=$D$21,L31&lt;$E$21),$A$21,IF(AND(L31&gt;=$D$22,L31&lt;$E$22),$A$22,IF(AND(L31&gt;=$D$23,L31&lt;$E$23),$A$23,IF(AND(L31&gt;=$D$24,L31&lt;$E$24),$A$24,IF(AND(L31&gt;=$D$25,L31&lt;$E$25),$A$25,IF(AND(L31&gt;=$D$26,L31&lt;$E$26),$A$26,IF(AND(L31&gt;=$D$27,L31&lt;$E$27),$A$27,IF(AND(L31&gt;=$D$28,L31&lt;$E$28),$A$28,IF(AND(L31&gt;=$D$29,L31&lt;$E$29),$A$29,IF(AND(L31&gt;=$D$30,L31&lt;$E$30),$A$30,IF(AND(L31&gt;=$D$31,L31&lt;$E$31),$A$31,IF(AND(L31&gt;=$D$32,L31&lt;$E$32),$A$32,IF(AND(L31&gt;=$D$33,L31&lt;$E$33),$A$33,IF(AND(L31&gt;=$D$34,L31&lt;$E$34),$A$34,IF(AND(L31&gt;=$D$35,L31&lt;$E$35),$A$35,IF(AND(L31&gt;=$D$36,L31&lt;$E$36),$A$36,IF(AND(L31&gt;=$D$37,L31&lt;$E$37),$A$37,IF((L31&gt;=86400),"+24h",IF((L31&gt;=3),IF(TEXT(L31/86400,"h")="0","",TEXT(L31/86400,"h")&amp;"h") &amp; IF(TEXT(L31/86400,"m")="0","",TEXT(L31/86400,"m")&amp;"'") &amp; IF(TEXT(L31/86400,"s")="0","",TEXT(L31/86400,"s")&amp;"''"),UNKLAR))))))))))))))))))))))))))))))))))))))</f>
        <v>7h6''</v>
      </c>
      <c r="N31" s="55">
        <f t="shared" si="7"/>
        <v>6.1538461538461533</v>
      </c>
      <c r="O31" s="41" t="str">
        <f>IF(AND(N31&gt;=$D$2,N31&lt;$E$2),$A$2,IF(AND(N31&gt;=$D$3,N31&lt;$E$3),$A$3,IF(AND(N31&gt;=$D$4,N31&lt;$E$4),$A$4,IF(AND(N31&gt;=$D$5,N31&lt;$E$5),$A$5,IF(AND(N31&gt;=$D$6,N31&lt;$E$6),$A$6,IF(AND(N31&gt;=$D$7,N31&lt;$E$7),$A$7,IF(AND(N31&gt;=$D$8,N31&lt;$E$8),$A$8,IF(AND(N31&gt;=$D$9,N31&lt;$E$9),$A$9,IF(AND(N31&gt;=$D$10,N31&lt;$E$10),$A$10,IF(AND(N31&gt;=$D$11,N31&lt;$E$11),$A$11,IF(AND(N31&gt;=$D$12,N31&lt;$E$12),$A$12,IF(AND(N31&gt;=$D$13,N31&lt;$E$13),$A$13,IF(AND(N31&gt;=$D$14,N31&lt;$E$14),$A$14,IF(AND(N31&gt;=$D$15,N31&lt;$E$15),$A$15,IF(AND(N31&gt;=$D$16,N31&lt;$E$16),$A$16,IF(AND(N31&gt;=$D$17,N31&lt;$E$17),$A$17,IF(AND(N31&gt;=$D$18,N31&lt;$E$18),$A$18,IF(AND(N31&gt;=$D$19,N31&lt;$E$19),$A$19,IF(AND(N31&gt;=$D$20,N31&lt;$E$20),$A$20,IF(AND(N31&gt;=$D$21,N31&lt;$E$21),$A$21,IF(AND(N31&gt;=$D$22,N31&lt;$E$22),$A$22,IF(AND(N31&gt;=$D$23,N31&lt;$E$23),$A$23,IF(AND(N31&gt;=$D$24,N31&lt;$E$24),$A$24,IF(AND(N31&gt;=$D$25,N31&lt;$E$25),$A$25,IF(AND(N31&gt;=$D$26,N31&lt;$E$26),$A$26,IF(AND(N31&gt;=$D$27,N31&lt;$E$27),$A$27,IF(AND(N31&gt;=$D$28,N31&lt;$E$28),$A$28,IF(AND(N31&gt;=$D$29,N31&lt;$E$29),$A$29,IF(AND(N31&gt;=$D$30,N31&lt;$E$30),$A$30,IF(AND(N31&gt;=$D$31,N31&lt;$E$31),$A$31,IF(AND(N31&gt;=$D$32,N31&lt;$E$32),$A$32,IF(AND(N31&gt;=$D$33,N31&lt;$E$33),$A$33,IF(AND(N31&gt;=$D$34,N31&lt;$E$34),$A$34,IF(AND(N31&gt;=$D$35,N31&lt;$E$35),$A$35,IF(AND(N31&gt;=$D$36,N31&lt;$E$36),$A$36,IF(AND(N31&gt;=$D$37,N31&lt;$E$37),$A$37,IF((N31&gt;=86400),"+24h",IF((N31&gt;=3),IF(TEXT(N31/86400,"h")="0","",TEXT(N31/86400,"h")&amp;"h") &amp; IF(TEXT(N31/86400,"m")="0","",TEXT(N31/86400,"m")&amp;"'") &amp; IF(TEXT(N31/86400,"s")="0","",TEXT(N31/86400,"s")&amp;"''"),UNKLAR))))))))))))))))))))))))))))))))))))))</f>
        <v>6''</v>
      </c>
      <c r="P31" s="55">
        <f t="shared" si="8"/>
        <v>49.230769230769226</v>
      </c>
      <c r="Q31" s="41" t="str">
        <f>IF(AND(P31&gt;=$D$2,P31&lt;$E$2),$A$2,IF(AND(P31&gt;=$D$3,P31&lt;$E$3),$A$3,IF(AND(P31&gt;=$D$4,P31&lt;$E$4),$A$4,IF(AND(P31&gt;=$D$5,P31&lt;$E$5),$A$5,IF(AND(P31&gt;=$D$6,P31&lt;$E$6),$A$6,IF(AND(P31&gt;=$D$7,P31&lt;$E$7),$A$7,IF(AND(P31&gt;=$D$8,P31&lt;$E$8),$A$8,IF(AND(P31&gt;=$D$9,P31&lt;$E$9),$A$9,IF(AND(P31&gt;=$D$10,P31&lt;$E$10),$A$10,IF(AND(P31&gt;=$D$11,P31&lt;$E$11),$A$11,IF(AND(P31&gt;=$D$12,P31&lt;$E$12),$A$12,IF(AND(P31&gt;=$D$13,P31&lt;$E$13),$A$13,IF(AND(P31&gt;=$D$14,P31&lt;$E$14),$A$14,IF(AND(P31&gt;=$D$15,P31&lt;$E$15),$A$15,IF(AND(P31&gt;=$D$16,P31&lt;$E$16),$A$16,IF(AND(P31&gt;=$D$17,P31&lt;$E$17),$A$17,IF(AND(P31&gt;=$D$18,P31&lt;$E$18),$A$18,IF(AND(P31&gt;=$D$19,P31&lt;$E$19),$A$19,IF(AND(P31&gt;=$D$20,P31&lt;$E$20),$A$20,IF(AND(P31&gt;=$D$21,P31&lt;$E$21),$A$21,IF(AND(P31&gt;=$D$22,P31&lt;$E$22),$A$22,IF(AND(P31&gt;=$D$23,P31&lt;$E$23),$A$23,IF(AND(P31&gt;=$D$24,P31&lt;$E$24),$A$24,IF(AND(P31&gt;=$D$25,P31&lt;$E$25),$A$25,IF(AND(P31&gt;=$D$26,P31&lt;$E$26),$A$26,IF(AND(P31&gt;=$D$27,P31&lt;$E$27),$A$27,IF(AND(P31&gt;=$D$28,P31&lt;$E$28),$A$28,IF(AND(P31&gt;=$D$29,P31&lt;$E$29),$A$29,IF(AND(P31&gt;=$D$30,P31&lt;$E$30),$A$30,IF(AND(P31&gt;=$D$31,P31&lt;$E$31),$A$31,IF(AND(P31&gt;=$D$32,P31&lt;$E$32),$A$32,IF(AND(P31&gt;=$D$33,P31&lt;$E$33),$A$33,IF(AND(P31&gt;=$D$34,P31&lt;$E$34),$A$34,IF(AND(P31&gt;=$D$35,P31&lt;$E$35),$A$35,IF(AND(P31&gt;=$D$36,P31&lt;$E$36),$A$36,IF(AND(P31&gt;=$D$37,P31&lt;$E$37),$A$37,IF((P31&gt;=86400),"+24h",IF((P31&gt;=3),IF(TEXT(P31/86400,"h")="0","",TEXT(P31/86400,"h")&amp;"h") &amp; IF(TEXT(P31/86400,"m")="0","",TEXT(P31/86400,"m")&amp;"'") &amp; IF(TEXT(P31/86400,"s")="0","",TEXT(P31/86400,"s")&amp;"''"),UNKLAR))))))))))))))))))))))))))))))))))))))</f>
        <v>49''</v>
      </c>
      <c r="R31" s="55">
        <f t="shared" si="9"/>
        <v>787.69230769230762</v>
      </c>
      <c r="S31" s="42" t="str">
        <f>IF(AND(R31&gt;=$D$2,R31&lt;$E$2),$A$2,IF(AND(R31&gt;=$D$3,R31&lt;$E$3),$A$3,IF(AND(R31&gt;=$D$4,R31&lt;$E$4),$A$4,IF(AND(R31&gt;=$D$5,R31&lt;$E$5),$A$5,IF(AND(R31&gt;=$D$6,R31&lt;$E$6),$A$6,IF(AND(R31&gt;=$D$7,R31&lt;$E$7),$A$7,IF(AND(R31&gt;=$D$8,R31&lt;$E$8),$A$8,IF(AND(R31&gt;=$D$9,R31&lt;$E$9),$A$9,IF(AND(R31&gt;=$D$10,R31&lt;$E$10),$A$10,IF(AND(R31&gt;=$D$11,R31&lt;$E$11),$A$11,IF(AND(R31&gt;=$D$12,R31&lt;$E$12),$A$12,IF(AND(R31&gt;=$D$13,R31&lt;$E$13),$A$13,IF(AND(R31&gt;=$D$14,R31&lt;$E$14),$A$14,IF(AND(R31&gt;=$D$15,R31&lt;$E$15),$A$15,IF(AND(R31&gt;=$D$16,R31&lt;$E$16),$A$16,IF(AND(R31&gt;=$D$17,R31&lt;$E$17),$A$17,IF(AND(R31&gt;=$D$18,R31&lt;$E$18),$A$18,IF(AND(R31&gt;=$D$19,R31&lt;$E$19),$A$19,IF(AND(R31&gt;=$D$20,R31&lt;$E$20),$A$20,IF(AND(R31&gt;=$D$21,R31&lt;$E$21),$A$21,IF(AND(R31&gt;=$D$22,R31&lt;$E$22),$A$22,IF(AND(R31&gt;=$D$23,R31&lt;$E$23),$A$23,IF(AND(R31&gt;=$D$24,R31&lt;$E$24),$A$24,IF(AND(R31&gt;=$D$25,R31&lt;$E$25),$A$25,IF(AND(R31&gt;=$D$26,R31&lt;$E$26),$A$26,IF(AND(R31&gt;=$D$27,R31&lt;$E$27),$A$27,IF(AND(R31&gt;=$D$28,R31&lt;$E$28),$A$28,IF(AND(R31&gt;=$D$29,R31&lt;$E$29),$A$29,IF(AND(R31&gt;=$D$30,R31&lt;$E$30),$A$30,IF(AND(R31&gt;=$D$31,R31&lt;$E$31),$A$31,IF(AND(R31&gt;=$D$32,R31&lt;$E$32),$A$32,IF(AND(R31&gt;=$D$33,R31&lt;$E$33),$A$33,IF(AND(R31&gt;=$D$34,R31&lt;$E$34),$A$34,IF(AND(R31&gt;=$D$35,R31&lt;$E$35),$A$35,IF(AND(R31&gt;=$D$36,R31&lt;$E$36),$A$36,IF(AND(R31&gt;=$D$37,R31&lt;$E$37),$A$37,IF((R31&gt;=86400),"+24h",IF((R31&gt;=3),IF(TEXT(R31/86400,"h")="0","",TEXT(R31/86400,"h")&amp;"h") &amp; IF(TEXT(R31/86400,"m")="0","",TEXT(R31/86400,"m")&amp;"'") &amp; IF(TEXT(R31/86400,"s")="0","",TEXT(R31/86400,"s")&amp;"''"),UNKLAR))))))))))))))))))))))))))))))))))))))</f>
        <v>13'8''</v>
      </c>
      <c r="T31" s="51"/>
      <c r="U31" s="13">
        <v>29</v>
      </c>
      <c r="V31" s="12" t="s">
        <v>123</v>
      </c>
      <c r="W31" s="123">
        <v>250</v>
      </c>
      <c r="X31" s="126" t="s">
        <v>44</v>
      </c>
      <c r="Y31" s="73">
        <v>24</v>
      </c>
      <c r="Z31" s="27">
        <v>8</v>
      </c>
      <c r="AA31" s="41">
        <f t="shared" si="16"/>
        <v>1.8120000000000001</v>
      </c>
      <c r="AB31" s="21">
        <f t="shared" si="11"/>
        <v>3.6240000000000001</v>
      </c>
      <c r="AC31" s="47"/>
      <c r="AD31" s="17"/>
      <c r="AE31" s="17"/>
      <c r="AF31" s="17"/>
      <c r="AG31" s="18"/>
      <c r="AH31" s="18"/>
    </row>
    <row r="32" spans="1:34" s="2" customFormat="1" ht="9.75" customHeight="1">
      <c r="A32" s="104" t="s">
        <v>22</v>
      </c>
      <c r="B32" s="95">
        <v>1</v>
      </c>
      <c r="C32" s="83">
        <f>B32/1</f>
        <v>1</v>
      </c>
      <c r="D32" s="83">
        <f t="shared" si="14"/>
        <v>0.88461538461538458</v>
      </c>
      <c r="E32" s="83">
        <f t="shared" si="13"/>
        <v>1.1499899999999998</v>
      </c>
      <c r="F32" s="83">
        <f t="shared" si="4"/>
        <v>8</v>
      </c>
      <c r="G32" s="96" t="str">
        <f>IF(AND(F32&gt;=$D$2,F32&lt;$E$2),$A$2,IF(AND(F32&gt;=$D$3,F32&lt;$E$3),$A$3,IF(AND(F32&gt;=$D$4,F32&lt;$E$4),$A$4,IF(AND(F32&gt;=$D$5,F32&lt;$E$5),$A$5,IF(AND(F32&gt;=$D$6,F32&lt;$E$6),$A$6,IF(AND(F32&gt;=$D$7,F32&lt;$E$7),$A$7,IF(AND(F32&gt;=$D$8,F32&lt;$E$8),$A$8,IF(AND(F32&gt;=$D$9,F32&lt;$E$9),$A$9,IF(AND(F32&gt;=$D$10,F32&lt;$E$10),$A$10,IF(AND(F32&gt;=$D$11,F32&lt;$E$11),$A$11,IF(AND(F32&gt;=$D$12,F32&lt;$E$12),$A$12,IF(AND(F32&gt;=$D$13,F32&lt;$E$13),$A$13,IF(AND(F32&gt;=$D$14,F32&lt;$E$14),$A$14,IF(AND(F32&gt;=$D$15,F32&lt;$E$15),$A$15,IF(AND(F32&gt;=$D$16,F32&lt;$E$16),$A$16,IF(AND(F32&gt;=$D$17,F32&lt;$E$17),$A$17,IF(AND(F32&gt;=$D$18,F32&lt;$E$18),$A$18,IF(AND(F32&gt;=$D$19,F32&lt;$E$19),$A$19,IF(AND(F32&gt;=$D$20,F32&lt;$E$20),$A$20,IF(AND(F32&gt;=$D$21,F32&lt;$E$21),$A$21,IF(AND(F32&gt;=$D$22,F32&lt;$E$22),$A$22,IF(AND(F32&gt;=$D$23,F32&lt;$E$23),$A$23,IF(AND(F32&gt;=$D$24,F32&lt;$E$24),$A$24,IF(AND(F32&gt;=$D$25,F32&lt;$E$25),$A$25,IF(AND(F32&gt;=$D$26,F32&lt;$E$26),$A$26,IF(AND(F32&gt;=$D$27,F32&lt;$E$27),$A$27,IF(AND(F32&gt;=$D$28,F32&lt;$E$28),$A$28,IF(AND(F32&gt;=$D$29,F32&lt;$E$29),$A$29,IF(AND(F32&gt;=$D$30,F32&lt;$E$30),$A$30,IF(AND(F32&gt;=$D$31,F32&lt;$E$31),$A$31,IF(AND(F32&gt;=$D$32,F32&lt;$E$32),$A$32,IF(AND(F32&gt;=$D$33,F32&lt;$E$33),$A$33,IF(AND(F32&gt;=$D$34,F32&lt;$E$34),$A$34,IF(AND(F32&gt;=$D$35,F32&lt;$E$35),$A$35,IF(AND(F32&gt;=$D$36,F32&lt;$E$36),$A$36,IF(AND(F32&gt;=$D$37,F32&lt;$E$37),$A$37,IF((F32&gt;=86400),"+24h",IF((F32&gt;=3),IF(TEXT(F32/86400,"h")="0","",TEXT(F32/86400,"h")&amp;"h") &amp; IF(TEXT(F32/86400,"m")="0","",TEXT(F32/86400,"m")&amp;"'") &amp; IF(TEXT(F32/86400,"s")="0","",TEXT(F32/86400,"s")&amp;"''"),UNKLAR))))))))))))))))))))))))))))))))))))))</f>
        <v>8''</v>
      </c>
      <c r="H32" s="86">
        <f t="shared" si="1"/>
        <v>64</v>
      </c>
      <c r="I32" s="97" t="str">
        <f>IF(AND(H32&gt;=$D$2,H32&lt;$E$2),$A$2,IF(AND(H32&gt;=$D$3,H32&lt;$E$3),$A$3,IF(AND(H32&gt;=$D$4,H32&lt;$E$4),$A$4,IF(AND(H32&gt;=$D$5,H32&lt;$E$5),$A$5,IF(AND(H32&gt;=$D$6,H32&lt;$E$6),$A$6,IF(AND(H32&gt;=$D$7,H32&lt;$E$7),$A$7,IF(AND(H32&gt;=$D$8,H32&lt;$E$8),$A$8,IF(AND(H32&gt;=$D$9,H32&lt;$E$9),$A$9,IF(AND(H32&gt;=$D$10,H32&lt;$E$10),$A$10,IF(AND(H32&gt;=$D$11,H32&lt;$E$11),$A$11,IF(AND(H32&gt;=$D$12,H32&lt;$E$12),$A$12,IF(AND(H32&gt;=$D$13,H32&lt;$E$13),$A$13,IF(AND(H32&gt;=$D$14,H32&lt;$E$14),$A$14,IF(AND(H32&gt;=$D$15,H32&lt;$E$15),$A$15,IF(AND(H32&gt;=$D$16,H32&lt;$E$16),$A$16,IF(AND(H32&gt;=$D$17,H32&lt;$E$17),$A$17,IF(AND(H32&gt;=$D$18,H32&lt;$E$18),$A$18,IF(AND(H32&gt;=$D$19,H32&lt;$E$19),$A$19,IF(AND(H32&gt;=$D$20,H32&lt;$E$20),$A$20,IF(AND(H32&gt;=$D$21,H32&lt;$E$21),$A$21,IF(AND(H32&gt;=$D$22,H32&lt;$E$22),$A$22,IF(AND(H32&gt;=$D$23,H32&lt;$E$23),$A$23,IF(AND(H32&gt;=$D$24,H32&lt;$E$24),$A$24,IF(AND(H32&gt;=$D$25,H32&lt;$E$25),$A$25,IF(AND(H32&gt;=$D$26,H32&lt;$E$26),$A$26,IF(AND(H32&gt;=$D$27,H32&lt;$E$27),$A$27,IF(AND(H32&gt;=$D$28,H32&lt;$E$28),$A$28,IF(AND(H32&gt;=$D$29,H32&lt;$E$29),$A$29,IF(AND(H32&gt;=$D$30,H32&lt;$E$30),$A$30,IF(AND(H32&gt;=$D$31,H32&lt;$E$31),$A$31,IF(AND(H32&gt;=$D$32,H32&lt;$E$32),$A$32,IF(AND(H32&gt;=$D$33,H32&lt;$E$33),$A$33,IF(AND(H32&gt;=$D$34,H32&lt;$E$34),$A$34,IF(AND(H32&gt;=$D$35,H32&lt;$E$35),$A$35,IF(AND(H32&gt;=$D$36,H32&lt;$E$36),$A$36,IF(AND(H32&gt;=$D$37,H32&lt;$E$37),$A$37,IF((H32&gt;=86400),"+24h",IF((H32&gt;=3),IF(TEXT(H32/86400,"h")="0","",TEXT(H32/86400,"h")&amp;"h") &amp; IF(TEXT(H32/86400,"m")="0","",TEXT(H32/86400,"m")&amp;"'") &amp; IF(TEXT(H32/86400,"s")="0","",TEXT(H32/86400,"s")&amp;"''"),UNKLAR))))))))))))))))))))))))))))))))))))))</f>
        <v>1'4''</v>
      </c>
      <c r="J32" s="86">
        <f t="shared" si="5"/>
        <v>1024</v>
      </c>
      <c r="K32" s="96" t="str">
        <f>IF(AND(J32&gt;=$D$2,J32&lt;$E$2),$A$2,IF(AND(J32&gt;=$D$3,J32&lt;$E$3),$A$3,IF(AND(J32&gt;=$D$4,J32&lt;$E$4),$A$4,IF(AND(J32&gt;=$D$5,J32&lt;$E$5),$A$5,IF(AND(J32&gt;=$D$6,J32&lt;$E$6),$A$6,IF(AND(J32&gt;=$D$7,J32&lt;$E$7),$A$7,IF(AND(J32&gt;=$D$8,J32&lt;$E$8),$A$8,IF(AND(J32&gt;=$D$9,J32&lt;$E$9),$A$9,IF(AND(J32&gt;=$D$10,J32&lt;$E$10),$A$10,IF(AND(J32&gt;=$D$11,J32&lt;$E$11),$A$11,IF(AND(J32&gt;=$D$12,J32&lt;$E$12),$A$12,IF(AND(J32&gt;=$D$13,J32&lt;$E$13),$A$13,IF(AND(J32&gt;=$D$14,J32&lt;$E$14),$A$14,IF(AND(J32&gt;=$D$15,J32&lt;$E$15),$A$15,IF(AND(J32&gt;=$D$16,J32&lt;$E$16),$A$16,IF(AND(J32&gt;=$D$17,J32&lt;$E$17),$A$17,IF(AND(J32&gt;=$D$18,J32&lt;$E$18),$A$18,IF(AND(J32&gt;=$D$19,J32&lt;$E$19),$A$19,IF(AND(J32&gt;=$D$20,J32&lt;$E$20),$A$20,IF(AND(J32&gt;=$D$21,J32&lt;$E$21),$A$21,IF(AND(J32&gt;=$D$22,J32&lt;$E$22),$A$22,IF(AND(J32&gt;=$D$23,J32&lt;$E$23),$A$23,IF(AND(J32&gt;=$D$24,J32&lt;$E$24),$A$24,IF(AND(J32&gt;=$D$25,J32&lt;$E$25),$A$25,IF(AND(J32&gt;=$D$26,J32&lt;$E$26),$A$26,IF(AND(J32&gt;=$D$27,J32&lt;$E$27),$A$27,IF(AND(J32&gt;=$D$28,J32&lt;$E$28),$A$28,IF(AND(J32&gt;=$D$29,J32&lt;$E$29),$A$29,IF(AND(J32&gt;=$D$30,J32&lt;$E$30),$A$30,IF(AND(J32&gt;=$D$31,J32&lt;$E$31),$A$31,IF(AND(J32&gt;=$D$32,J32&lt;$E$32),$A$32,IF(AND(J32&gt;=$D$33,J32&lt;$E$33),$A$33,IF(AND(J32&gt;=$D$34,J32&lt;$E$34),$A$34,IF(AND(J32&gt;=$D$35,J32&lt;$E$35),$A$35,IF(AND(J32&gt;=$D$36,J32&lt;$E$36),$A$36,IF(AND(J32&gt;=$D$37,J32&lt;$E$37),$A$37,IF((J32&gt;=86400),"+24h",IF((J32&gt;=3),IF(TEXT(J32/86400,"h")="0","",TEXT(J32/86400,"h")&amp;"h") &amp; IF(TEXT(J32/86400,"m")="0","",TEXT(J32/86400,"m")&amp;"'") &amp; IF(TEXT(J32/86400,"s")="0","",TEXT(J32/86400,"s")&amp;"''"),UNKLAR))))))))))))))))))))))))))))))))))))))</f>
        <v>17'4''</v>
      </c>
      <c r="L32" s="83">
        <f t="shared" si="6"/>
        <v>32768</v>
      </c>
      <c r="M32" s="98" t="str">
        <f>IF(AND(L32&gt;=$D$2,L32&lt;$E$2),$A$2,IF(AND(L32&gt;=$D$3,L32&lt;$E$3),$A$3,IF(AND(L32&gt;=$D$4,L32&lt;$E$4),$A$4,IF(AND(L32&gt;=$D$5,L32&lt;$E$5),$A$5,IF(AND(L32&gt;=$D$6,L32&lt;$E$6),$A$6,IF(AND(L32&gt;=$D$7,L32&lt;$E$7),$A$7,IF(AND(L32&gt;=$D$8,L32&lt;$E$8),$A$8,IF(AND(L32&gt;=$D$9,L32&lt;$E$9),$A$9,IF(AND(L32&gt;=$D$10,L32&lt;$E$10),$A$10,IF(AND(L32&gt;=$D$11,L32&lt;$E$11),$A$11,IF(AND(L32&gt;=$D$12,L32&lt;$E$12),$A$12,IF(AND(L32&gt;=$D$13,L32&lt;$E$13),$A$13,IF(AND(L32&gt;=$D$14,L32&lt;$E$14),$A$14,IF(AND(L32&gt;=$D$15,L32&lt;$E$15),$A$15,IF(AND(L32&gt;=$D$16,L32&lt;$E$16),$A$16,IF(AND(L32&gt;=$D$17,L32&lt;$E$17),$A$17,IF(AND(L32&gt;=$D$18,L32&lt;$E$18),$A$18,IF(AND(L32&gt;=$D$19,L32&lt;$E$19),$A$19,IF(AND(L32&gt;=$D$20,L32&lt;$E$20),$A$20,IF(AND(L32&gt;=$D$21,L32&lt;$E$21),$A$21,IF(AND(L32&gt;=$D$22,L32&lt;$E$22),$A$22,IF(AND(L32&gt;=$D$23,L32&lt;$E$23),$A$23,IF(AND(L32&gt;=$D$24,L32&lt;$E$24),$A$24,IF(AND(L32&gt;=$D$25,L32&lt;$E$25),$A$25,IF(AND(L32&gt;=$D$26,L32&lt;$E$26),$A$26,IF(AND(L32&gt;=$D$27,L32&lt;$E$27),$A$27,IF(AND(L32&gt;=$D$28,L32&lt;$E$28),$A$28,IF(AND(L32&gt;=$D$29,L32&lt;$E$29),$A$29,IF(AND(L32&gt;=$D$30,L32&lt;$E$30),$A$30,IF(AND(L32&gt;=$D$31,L32&lt;$E$31),$A$31,IF(AND(L32&gt;=$D$32,L32&lt;$E$32),$A$32,IF(AND(L32&gt;=$D$33,L32&lt;$E$33),$A$33,IF(AND(L32&gt;=$D$34,L32&lt;$E$34),$A$34,IF(AND(L32&gt;=$D$35,L32&lt;$E$35),$A$35,IF(AND(L32&gt;=$D$36,L32&lt;$E$36),$A$36,IF(AND(L32&gt;=$D$37,L32&lt;$E$37),$A$37,IF((L32&gt;=86400),"+24h",IF((L32&gt;=3),IF(TEXT(L32/86400,"h")="0","",TEXT(L32/86400,"h")&amp;"h") &amp; IF(TEXT(L32/86400,"m")="0","",TEXT(L32/86400,"m")&amp;"'") &amp; IF(TEXT(L32/86400,"s")="0","",TEXT(L32/86400,"s")&amp;"''"),UNKLAR))))))))))))))))))))))))))))))))))))))</f>
        <v>9h6'8''</v>
      </c>
      <c r="N32" s="83">
        <f t="shared" si="7"/>
        <v>8</v>
      </c>
      <c r="O32" s="99" t="str">
        <f>IF(AND(N32&gt;=$D$2,N32&lt;$E$2),$A$2,IF(AND(N32&gt;=$D$3,N32&lt;$E$3),$A$3,IF(AND(N32&gt;=$D$4,N32&lt;$E$4),$A$4,IF(AND(N32&gt;=$D$5,N32&lt;$E$5),$A$5,IF(AND(N32&gt;=$D$6,N32&lt;$E$6),$A$6,IF(AND(N32&gt;=$D$7,N32&lt;$E$7),$A$7,IF(AND(N32&gt;=$D$8,N32&lt;$E$8),$A$8,IF(AND(N32&gt;=$D$9,N32&lt;$E$9),$A$9,IF(AND(N32&gt;=$D$10,N32&lt;$E$10),$A$10,IF(AND(N32&gt;=$D$11,N32&lt;$E$11),$A$11,IF(AND(N32&gt;=$D$12,N32&lt;$E$12),$A$12,IF(AND(N32&gt;=$D$13,N32&lt;$E$13),$A$13,IF(AND(N32&gt;=$D$14,N32&lt;$E$14),$A$14,IF(AND(N32&gt;=$D$15,N32&lt;$E$15),$A$15,IF(AND(N32&gt;=$D$16,N32&lt;$E$16),$A$16,IF(AND(N32&gt;=$D$17,N32&lt;$E$17),$A$17,IF(AND(N32&gt;=$D$18,N32&lt;$E$18),$A$18,IF(AND(N32&gt;=$D$19,N32&lt;$E$19),$A$19,IF(AND(N32&gt;=$D$20,N32&lt;$E$20),$A$20,IF(AND(N32&gt;=$D$21,N32&lt;$E$21),$A$21,IF(AND(N32&gt;=$D$22,N32&lt;$E$22),$A$22,IF(AND(N32&gt;=$D$23,N32&lt;$E$23),$A$23,IF(AND(N32&gt;=$D$24,N32&lt;$E$24),$A$24,IF(AND(N32&gt;=$D$25,N32&lt;$E$25),$A$25,IF(AND(N32&gt;=$D$26,N32&lt;$E$26),$A$26,IF(AND(N32&gt;=$D$27,N32&lt;$E$27),$A$27,IF(AND(N32&gt;=$D$28,N32&lt;$E$28),$A$28,IF(AND(N32&gt;=$D$29,N32&lt;$E$29),$A$29,IF(AND(N32&gt;=$D$30,N32&lt;$E$30),$A$30,IF(AND(N32&gt;=$D$31,N32&lt;$E$31),$A$31,IF(AND(N32&gt;=$D$32,N32&lt;$E$32),$A$32,IF(AND(N32&gt;=$D$33,N32&lt;$E$33),$A$33,IF(AND(N32&gt;=$D$34,N32&lt;$E$34),$A$34,IF(AND(N32&gt;=$D$35,N32&lt;$E$35),$A$35,IF(AND(N32&gt;=$D$36,N32&lt;$E$36),$A$36,IF(AND(N32&gt;=$D$37,N32&lt;$E$37),$A$37,IF((N32&gt;=86400),"+24h",IF((N32&gt;=3),IF(TEXT(N32/86400,"h")="0","",TEXT(N32/86400,"h")&amp;"h") &amp; IF(TEXT(N32/86400,"m")="0","",TEXT(N32/86400,"m")&amp;"'") &amp; IF(TEXT(N32/86400,"s")="0","",TEXT(N32/86400,"s")&amp;"''"),UNKLAR))))))))))))))))))))))))))))))))))))))</f>
        <v>8''</v>
      </c>
      <c r="P32" s="83">
        <f t="shared" si="8"/>
        <v>64</v>
      </c>
      <c r="Q32" s="100" t="str">
        <f>IF(AND(P32&gt;=$D$2,P32&lt;$E$2),$A$2,IF(AND(P32&gt;=$D$3,P32&lt;$E$3),$A$3,IF(AND(P32&gt;=$D$4,P32&lt;$E$4),$A$4,IF(AND(P32&gt;=$D$5,P32&lt;$E$5),$A$5,IF(AND(P32&gt;=$D$6,P32&lt;$E$6),$A$6,IF(AND(P32&gt;=$D$7,P32&lt;$E$7),$A$7,IF(AND(P32&gt;=$D$8,P32&lt;$E$8),$A$8,IF(AND(P32&gt;=$D$9,P32&lt;$E$9),$A$9,IF(AND(P32&gt;=$D$10,P32&lt;$E$10),$A$10,IF(AND(P32&gt;=$D$11,P32&lt;$E$11),$A$11,IF(AND(P32&gt;=$D$12,P32&lt;$E$12),$A$12,IF(AND(P32&gt;=$D$13,P32&lt;$E$13),$A$13,IF(AND(P32&gt;=$D$14,P32&lt;$E$14),$A$14,IF(AND(P32&gt;=$D$15,P32&lt;$E$15),$A$15,IF(AND(P32&gt;=$D$16,P32&lt;$E$16),$A$16,IF(AND(P32&gt;=$D$17,P32&lt;$E$17),$A$17,IF(AND(P32&gt;=$D$18,P32&lt;$E$18),$A$18,IF(AND(P32&gt;=$D$19,P32&lt;$E$19),$A$19,IF(AND(P32&gt;=$D$20,P32&lt;$E$20),$A$20,IF(AND(P32&gt;=$D$21,P32&lt;$E$21),$A$21,IF(AND(P32&gt;=$D$22,P32&lt;$E$22),$A$22,IF(AND(P32&gt;=$D$23,P32&lt;$E$23),$A$23,IF(AND(P32&gt;=$D$24,P32&lt;$E$24),$A$24,IF(AND(P32&gt;=$D$25,P32&lt;$E$25),$A$25,IF(AND(P32&gt;=$D$26,P32&lt;$E$26),$A$26,IF(AND(P32&gt;=$D$27,P32&lt;$E$27),$A$27,IF(AND(P32&gt;=$D$28,P32&lt;$E$28),$A$28,IF(AND(P32&gt;=$D$29,P32&lt;$E$29),$A$29,IF(AND(P32&gt;=$D$30,P32&lt;$E$30),$A$30,IF(AND(P32&gt;=$D$31,P32&lt;$E$31),$A$31,IF(AND(P32&gt;=$D$32,P32&lt;$E$32),$A$32,IF(AND(P32&gt;=$D$33,P32&lt;$E$33),$A$33,IF(AND(P32&gt;=$D$34,P32&lt;$E$34),$A$34,IF(AND(P32&gt;=$D$35,P32&lt;$E$35),$A$35,IF(AND(P32&gt;=$D$36,P32&lt;$E$36),$A$36,IF(AND(P32&gt;=$D$37,P32&lt;$E$37),$A$37,IF((P32&gt;=86400),"+24h",IF((P32&gt;=3),IF(TEXT(P32/86400,"h")="0","",TEXT(P32/86400,"h")&amp;"h") &amp; IF(TEXT(P32/86400,"m")="0","",TEXT(P32/86400,"m")&amp;"'") &amp; IF(TEXT(P32/86400,"s")="0","",TEXT(P32/86400,"s")&amp;"''"),UNKLAR))))))))))))))))))))))))))))))))))))))</f>
        <v>1'4''</v>
      </c>
      <c r="R32" s="101">
        <f t="shared" si="9"/>
        <v>1024</v>
      </c>
      <c r="S32" s="102" t="str">
        <f>IF(AND(R32&gt;=$D$2,R32&lt;$E$2),$A$2,IF(AND(R32&gt;=$D$3,R32&lt;$E$3),$A$3,IF(AND(R32&gt;=$D$4,R32&lt;$E$4),$A$4,IF(AND(R32&gt;=$D$5,R32&lt;$E$5),$A$5,IF(AND(R32&gt;=$D$6,R32&lt;$E$6),$A$6,IF(AND(R32&gt;=$D$7,R32&lt;$E$7),$A$7,IF(AND(R32&gt;=$D$8,R32&lt;$E$8),$A$8,IF(AND(R32&gt;=$D$9,R32&lt;$E$9),$A$9,IF(AND(R32&gt;=$D$10,R32&lt;$E$10),$A$10,IF(AND(R32&gt;=$D$11,R32&lt;$E$11),$A$11,IF(AND(R32&gt;=$D$12,R32&lt;$E$12),$A$12,IF(AND(R32&gt;=$D$13,R32&lt;$E$13),$A$13,IF(AND(R32&gt;=$D$14,R32&lt;$E$14),$A$14,IF(AND(R32&gt;=$D$15,R32&lt;$E$15),$A$15,IF(AND(R32&gt;=$D$16,R32&lt;$E$16),$A$16,IF(AND(R32&gt;=$D$17,R32&lt;$E$17),$A$17,IF(AND(R32&gt;=$D$18,R32&lt;$E$18),$A$18,IF(AND(R32&gt;=$D$19,R32&lt;$E$19),$A$19,IF(AND(R32&gt;=$D$20,R32&lt;$E$20),$A$20,IF(AND(R32&gt;=$D$21,R32&lt;$E$21),$A$21,IF(AND(R32&gt;=$D$22,R32&lt;$E$22),$A$22,IF(AND(R32&gt;=$D$23,R32&lt;$E$23),$A$23,IF(AND(R32&gt;=$D$24,R32&lt;$E$24),$A$24,IF(AND(R32&gt;=$D$25,R32&lt;$E$25),$A$25,IF(AND(R32&gt;=$D$26,R32&lt;$E$26),$A$26,IF(AND(R32&gt;=$D$27,R32&lt;$E$27),$A$27,IF(AND(R32&gt;=$D$28,R32&lt;$E$28),$A$28,IF(AND(R32&gt;=$D$29,R32&lt;$E$29),$A$29,IF(AND(R32&gt;=$D$30,R32&lt;$E$30),$A$30,IF(AND(R32&gt;=$D$31,R32&lt;$E$31),$A$31,IF(AND(R32&gt;=$D$32,R32&lt;$E$32),$A$32,IF(AND(R32&gt;=$D$33,R32&lt;$E$33),$A$33,IF(AND(R32&gt;=$D$34,R32&lt;$E$34),$A$34,IF(AND(R32&gt;=$D$35,R32&lt;$E$35),$A$35,IF(AND(R32&gt;=$D$36,R32&lt;$E$36),$A$36,IF(AND(R32&gt;=$D$37,R32&lt;$E$37),$A$37,IF((R32&gt;=86400),"+24h",IF((R32&gt;=3),IF(TEXT(R32/86400,"h")="0","",TEXT(R32/86400,"h")&amp;"h") &amp; IF(TEXT(R32/86400,"m")="0","",TEXT(R32/86400,"m")&amp;"'") &amp; IF(TEXT(R32/86400,"s")="0","",TEXT(R32/86400,"s")&amp;"''"),UNKLAR))))))))))))))))))))))))))))))))))))))</f>
        <v>17'4''</v>
      </c>
      <c r="T32" s="51"/>
      <c r="U32" s="119">
        <v>32</v>
      </c>
      <c r="V32" s="120" t="s">
        <v>124</v>
      </c>
      <c r="W32" s="72">
        <v>320</v>
      </c>
      <c r="X32" s="19" t="s">
        <v>47</v>
      </c>
      <c r="Y32" s="131">
        <v>24</v>
      </c>
      <c r="Z32" s="135">
        <v>11</v>
      </c>
      <c r="AA32" s="99">
        <f t="shared" si="16"/>
        <v>1.3210909090909091</v>
      </c>
      <c r="AB32" s="133">
        <f t="shared" si="11"/>
        <v>2.6421818181818182</v>
      </c>
      <c r="AC32" s="47"/>
      <c r="AD32" s="17"/>
      <c r="AE32" s="17"/>
      <c r="AF32" s="17"/>
      <c r="AG32" s="18"/>
      <c r="AH32" s="18"/>
    </row>
    <row r="33" spans="1:34" s="2" customFormat="1" ht="9.75" customHeight="1">
      <c r="A33" s="65" t="s">
        <v>21</v>
      </c>
      <c r="B33" s="56">
        <v>1.3</v>
      </c>
      <c r="C33" s="55">
        <f t="shared" ref="C33:C47" si="17">B33/1</f>
        <v>1.3</v>
      </c>
      <c r="D33" s="55">
        <f t="shared" si="14"/>
        <v>1.1499999999999999</v>
      </c>
      <c r="E33" s="55">
        <f t="shared" si="13"/>
        <v>1.4499900000000001</v>
      </c>
      <c r="F33" s="55">
        <f t="shared" si="4"/>
        <v>10.4</v>
      </c>
      <c r="G33" s="76" t="str">
        <f>IF(AND(F33&gt;=$D$2,F33&lt;$E$2),$A$2,IF(AND(F33&gt;=$D$3,F33&lt;$E$3),$A$3,IF(AND(F33&gt;=$D$4,F33&lt;$E$4),$A$4,IF(AND(F33&gt;=$D$5,F33&lt;$E$5),$A$5,IF(AND(F33&gt;=$D$6,F33&lt;$E$6),$A$6,IF(AND(F33&gt;=$D$7,F33&lt;$E$7),$A$7,IF(AND(F33&gt;=$D$8,F33&lt;$E$8),$A$8,IF(AND(F33&gt;=$D$9,F33&lt;$E$9),$A$9,IF(AND(F33&gt;=$D$10,F33&lt;$E$10),$A$10,IF(AND(F33&gt;=$D$11,F33&lt;$E$11),$A$11,IF(AND(F33&gt;=$D$12,F33&lt;$E$12),$A$12,IF(AND(F33&gt;=$D$13,F33&lt;$E$13),$A$13,IF(AND(F33&gt;=$D$14,F33&lt;$E$14),$A$14,IF(AND(F33&gt;=$D$15,F33&lt;$E$15),$A$15,IF(AND(F33&gt;=$D$16,F33&lt;$E$16),$A$16,IF(AND(F33&gt;=$D$17,F33&lt;$E$17),$A$17,IF(AND(F33&gt;=$D$18,F33&lt;$E$18),$A$18,IF(AND(F33&gt;=$D$19,F33&lt;$E$19),$A$19,IF(AND(F33&gt;=$D$20,F33&lt;$E$20),$A$20,IF(AND(F33&gt;=$D$21,F33&lt;$E$21),$A$21,IF(AND(F33&gt;=$D$22,F33&lt;$E$22),$A$22,IF(AND(F33&gt;=$D$23,F33&lt;$E$23),$A$23,IF(AND(F33&gt;=$D$24,F33&lt;$E$24),$A$24,IF(AND(F33&gt;=$D$25,F33&lt;$E$25),$A$25,IF(AND(F33&gt;=$D$26,F33&lt;$E$26),$A$26,IF(AND(F33&gt;=$D$27,F33&lt;$E$27),$A$27,IF(AND(F33&gt;=$D$28,F33&lt;$E$28),$A$28,IF(AND(F33&gt;=$D$29,F33&lt;$E$29),$A$29,IF(AND(F33&gt;=$D$30,F33&lt;$E$30),$A$30,IF(AND(F33&gt;=$D$31,F33&lt;$E$31),$A$31,IF(AND(F33&gt;=$D$32,F33&lt;$E$32),$A$32,IF(AND(F33&gt;=$D$33,F33&lt;$E$33),$A$33,IF(AND(F33&gt;=$D$34,F33&lt;$E$34),$A$34,IF(AND(F33&gt;=$D$35,F33&lt;$E$35),$A$35,IF(AND(F33&gt;=$D$36,F33&lt;$E$36),$A$36,IF(AND(F33&gt;=$D$37,F33&lt;$E$37),$A$37,IF((F33&gt;=86400),"+24h",IF((F33&gt;=3),IF(TEXT(F33/86400,"h")="0","",TEXT(F33/86400,"h")&amp;"h") &amp; IF(TEXT(F33/86400,"m")="0","",TEXT(F33/86400,"m")&amp;"'") &amp; IF(TEXT(F33/86400,"s")="0","",TEXT(F33/86400,"s")&amp;"''"),UNKLAR))))))))))))))))))))))))))))))))))))))</f>
        <v>10''</v>
      </c>
      <c r="H33" s="80">
        <f t="shared" si="1"/>
        <v>83.2</v>
      </c>
      <c r="I33" s="79" t="str">
        <f>IF(AND(H33&gt;=$D$2,H33&lt;$E$2),$A$2,IF(AND(H33&gt;=$D$3,H33&lt;$E$3),$A$3,IF(AND(H33&gt;=$D$4,H33&lt;$E$4),$A$4,IF(AND(H33&gt;=$D$5,H33&lt;$E$5),$A$5,IF(AND(H33&gt;=$D$6,H33&lt;$E$6),$A$6,IF(AND(H33&gt;=$D$7,H33&lt;$E$7),$A$7,IF(AND(H33&gt;=$D$8,H33&lt;$E$8),$A$8,IF(AND(H33&gt;=$D$9,H33&lt;$E$9),$A$9,IF(AND(H33&gt;=$D$10,H33&lt;$E$10),$A$10,IF(AND(H33&gt;=$D$11,H33&lt;$E$11),$A$11,IF(AND(H33&gt;=$D$12,H33&lt;$E$12),$A$12,IF(AND(H33&gt;=$D$13,H33&lt;$E$13),$A$13,IF(AND(H33&gt;=$D$14,H33&lt;$E$14),$A$14,IF(AND(H33&gt;=$D$15,H33&lt;$E$15),$A$15,IF(AND(H33&gt;=$D$16,H33&lt;$E$16),$A$16,IF(AND(H33&gt;=$D$17,H33&lt;$E$17),$A$17,IF(AND(H33&gt;=$D$18,H33&lt;$E$18),$A$18,IF(AND(H33&gt;=$D$19,H33&lt;$E$19),$A$19,IF(AND(H33&gt;=$D$20,H33&lt;$E$20),$A$20,IF(AND(H33&gt;=$D$21,H33&lt;$E$21),$A$21,IF(AND(H33&gt;=$D$22,H33&lt;$E$22),$A$22,IF(AND(H33&gt;=$D$23,H33&lt;$E$23),$A$23,IF(AND(H33&gt;=$D$24,H33&lt;$E$24),$A$24,IF(AND(H33&gt;=$D$25,H33&lt;$E$25),$A$25,IF(AND(H33&gt;=$D$26,H33&lt;$E$26),$A$26,IF(AND(H33&gt;=$D$27,H33&lt;$E$27),$A$27,IF(AND(H33&gt;=$D$28,H33&lt;$E$28),$A$28,IF(AND(H33&gt;=$D$29,H33&lt;$E$29),$A$29,IF(AND(H33&gt;=$D$30,H33&lt;$E$30),$A$30,IF(AND(H33&gt;=$D$31,H33&lt;$E$31),$A$31,IF(AND(H33&gt;=$D$32,H33&lt;$E$32),$A$32,IF(AND(H33&gt;=$D$33,H33&lt;$E$33),$A$33,IF(AND(H33&gt;=$D$34,H33&lt;$E$34),$A$34,IF(AND(H33&gt;=$D$35,H33&lt;$E$35),$A$35,IF(AND(H33&gt;=$D$36,H33&lt;$E$36),$A$36,IF(AND(H33&gt;=$D$37,H33&lt;$E$37),$A$37,IF((H33&gt;=86400),"+24h",IF((H33&gt;=3),IF(TEXT(H33/86400,"h")="0","",TEXT(H33/86400,"h")&amp;"h") &amp; IF(TEXT(H33/86400,"m")="0","",TEXT(H33/86400,"m")&amp;"'") &amp; IF(TEXT(H33/86400,"s")="0","",TEXT(H33/86400,"s")&amp;"''"),UNKLAR))))))))))))))))))))))))))))))))))))))</f>
        <v>1'23''</v>
      </c>
      <c r="J33" s="80">
        <f t="shared" si="5"/>
        <v>1331.2</v>
      </c>
      <c r="K33" s="76" t="str">
        <f>IF(AND(J33&gt;=$D$2,J33&lt;$E$2),$A$2,IF(AND(J33&gt;=$D$3,J33&lt;$E$3),$A$3,IF(AND(J33&gt;=$D$4,J33&lt;$E$4),$A$4,IF(AND(J33&gt;=$D$5,J33&lt;$E$5),$A$5,IF(AND(J33&gt;=$D$6,J33&lt;$E$6),$A$6,IF(AND(J33&gt;=$D$7,J33&lt;$E$7),$A$7,IF(AND(J33&gt;=$D$8,J33&lt;$E$8),$A$8,IF(AND(J33&gt;=$D$9,J33&lt;$E$9),$A$9,IF(AND(J33&gt;=$D$10,J33&lt;$E$10),$A$10,IF(AND(J33&gt;=$D$11,J33&lt;$E$11),$A$11,IF(AND(J33&gt;=$D$12,J33&lt;$E$12),$A$12,IF(AND(J33&gt;=$D$13,J33&lt;$E$13),$A$13,IF(AND(J33&gt;=$D$14,J33&lt;$E$14),$A$14,IF(AND(J33&gt;=$D$15,J33&lt;$E$15),$A$15,IF(AND(J33&gt;=$D$16,J33&lt;$E$16),$A$16,IF(AND(J33&gt;=$D$17,J33&lt;$E$17),$A$17,IF(AND(J33&gt;=$D$18,J33&lt;$E$18),$A$18,IF(AND(J33&gt;=$D$19,J33&lt;$E$19),$A$19,IF(AND(J33&gt;=$D$20,J33&lt;$E$20),$A$20,IF(AND(J33&gt;=$D$21,J33&lt;$E$21),$A$21,IF(AND(J33&gt;=$D$22,J33&lt;$E$22),$A$22,IF(AND(J33&gt;=$D$23,J33&lt;$E$23),$A$23,IF(AND(J33&gt;=$D$24,J33&lt;$E$24),$A$24,IF(AND(J33&gt;=$D$25,J33&lt;$E$25),$A$25,IF(AND(J33&gt;=$D$26,J33&lt;$E$26),$A$26,IF(AND(J33&gt;=$D$27,J33&lt;$E$27),$A$27,IF(AND(J33&gt;=$D$28,J33&lt;$E$28),$A$28,IF(AND(J33&gt;=$D$29,J33&lt;$E$29),$A$29,IF(AND(J33&gt;=$D$30,J33&lt;$E$30),$A$30,IF(AND(J33&gt;=$D$31,J33&lt;$E$31),$A$31,IF(AND(J33&gt;=$D$32,J33&lt;$E$32),$A$32,IF(AND(J33&gt;=$D$33,J33&lt;$E$33),$A$33,IF(AND(J33&gt;=$D$34,J33&lt;$E$34),$A$34,IF(AND(J33&gt;=$D$35,J33&lt;$E$35),$A$35,IF(AND(J33&gt;=$D$36,J33&lt;$E$36),$A$36,IF(AND(J33&gt;=$D$37,J33&lt;$E$37),$A$37,IF((J33&gt;=86400),"+24h",IF((J33&gt;=3),IF(TEXT(J33/86400,"h")="0","",TEXT(J33/86400,"h")&amp;"h") &amp; IF(TEXT(J33/86400,"m")="0","",TEXT(J33/86400,"m")&amp;"'") &amp; IF(TEXT(J33/86400,"s")="0","",TEXT(J33/86400,"s")&amp;"''"),UNKLAR))))))))))))))))))))))))))))))))))))))</f>
        <v>22'11''</v>
      </c>
      <c r="L33" s="55">
        <f t="shared" si="6"/>
        <v>42598.400000000001</v>
      </c>
      <c r="M33" s="32" t="str">
        <f>IF(AND(L33&gt;=$D$2,L33&lt;$E$2),$A$2,IF(AND(L33&gt;=$D$3,L33&lt;$E$3),$A$3,IF(AND(L33&gt;=$D$4,L33&lt;$E$4),$A$4,IF(AND(L33&gt;=$D$5,L33&lt;$E$5),$A$5,IF(AND(L33&gt;=$D$6,L33&lt;$E$6),$A$6,IF(AND(L33&gt;=$D$7,L33&lt;$E$7),$A$7,IF(AND(L33&gt;=$D$8,L33&lt;$E$8),$A$8,IF(AND(L33&gt;=$D$9,L33&lt;$E$9),$A$9,IF(AND(L33&gt;=$D$10,L33&lt;$E$10),$A$10,IF(AND(L33&gt;=$D$11,L33&lt;$E$11),$A$11,IF(AND(L33&gt;=$D$12,L33&lt;$E$12),$A$12,IF(AND(L33&gt;=$D$13,L33&lt;$E$13),$A$13,IF(AND(L33&gt;=$D$14,L33&lt;$E$14),$A$14,IF(AND(L33&gt;=$D$15,L33&lt;$E$15),$A$15,IF(AND(L33&gt;=$D$16,L33&lt;$E$16),$A$16,IF(AND(L33&gt;=$D$17,L33&lt;$E$17),$A$17,IF(AND(L33&gt;=$D$18,L33&lt;$E$18),$A$18,IF(AND(L33&gt;=$D$19,L33&lt;$E$19),$A$19,IF(AND(L33&gt;=$D$20,L33&lt;$E$20),$A$20,IF(AND(L33&gt;=$D$21,L33&lt;$E$21),$A$21,IF(AND(L33&gt;=$D$22,L33&lt;$E$22),$A$22,IF(AND(L33&gt;=$D$23,L33&lt;$E$23),$A$23,IF(AND(L33&gt;=$D$24,L33&lt;$E$24),$A$24,IF(AND(L33&gt;=$D$25,L33&lt;$E$25),$A$25,IF(AND(L33&gt;=$D$26,L33&lt;$E$26),$A$26,IF(AND(L33&gt;=$D$27,L33&lt;$E$27),$A$27,IF(AND(L33&gt;=$D$28,L33&lt;$E$28),$A$28,IF(AND(L33&gt;=$D$29,L33&lt;$E$29),$A$29,IF(AND(L33&gt;=$D$30,L33&lt;$E$30),$A$30,IF(AND(L33&gt;=$D$31,L33&lt;$E$31),$A$31,IF(AND(L33&gt;=$D$32,L33&lt;$E$32),$A$32,IF(AND(L33&gt;=$D$33,L33&lt;$E$33),$A$33,IF(AND(L33&gt;=$D$34,L33&lt;$E$34),$A$34,IF(AND(L33&gt;=$D$35,L33&lt;$E$35),$A$35,IF(AND(L33&gt;=$D$36,L33&lt;$E$36),$A$36,IF(AND(L33&gt;=$D$37,L33&lt;$E$37),$A$37,IF((L33&gt;=86400),"+24h",IF((L33&gt;=3),IF(TEXT(L33/86400,"h")="0","",TEXT(L33/86400,"h")&amp;"h") &amp; IF(TEXT(L33/86400,"m")="0","",TEXT(L33/86400,"m")&amp;"'") &amp; IF(TEXT(L33/86400,"s")="0","",TEXT(L33/86400,"s")&amp;"''"),UNKLAR))))))))))))))))))))))))))))))))))))))</f>
        <v>11h49'58''</v>
      </c>
      <c r="N33" s="55">
        <f t="shared" si="7"/>
        <v>10.4</v>
      </c>
      <c r="O33" s="41" t="str">
        <f>IF(AND(N33&gt;=$D$2,N33&lt;$E$2),$A$2,IF(AND(N33&gt;=$D$3,N33&lt;$E$3),$A$3,IF(AND(N33&gt;=$D$4,N33&lt;$E$4),$A$4,IF(AND(N33&gt;=$D$5,N33&lt;$E$5),$A$5,IF(AND(N33&gt;=$D$6,N33&lt;$E$6),$A$6,IF(AND(N33&gt;=$D$7,N33&lt;$E$7),$A$7,IF(AND(N33&gt;=$D$8,N33&lt;$E$8),$A$8,IF(AND(N33&gt;=$D$9,N33&lt;$E$9),$A$9,IF(AND(N33&gt;=$D$10,N33&lt;$E$10),$A$10,IF(AND(N33&gt;=$D$11,N33&lt;$E$11),$A$11,IF(AND(N33&gt;=$D$12,N33&lt;$E$12),$A$12,IF(AND(N33&gt;=$D$13,N33&lt;$E$13),$A$13,IF(AND(N33&gt;=$D$14,N33&lt;$E$14),$A$14,IF(AND(N33&gt;=$D$15,N33&lt;$E$15),$A$15,IF(AND(N33&gt;=$D$16,N33&lt;$E$16),$A$16,IF(AND(N33&gt;=$D$17,N33&lt;$E$17),$A$17,IF(AND(N33&gt;=$D$18,N33&lt;$E$18),$A$18,IF(AND(N33&gt;=$D$19,N33&lt;$E$19),$A$19,IF(AND(N33&gt;=$D$20,N33&lt;$E$20),$A$20,IF(AND(N33&gt;=$D$21,N33&lt;$E$21),$A$21,IF(AND(N33&gt;=$D$22,N33&lt;$E$22),$A$22,IF(AND(N33&gt;=$D$23,N33&lt;$E$23),$A$23,IF(AND(N33&gt;=$D$24,N33&lt;$E$24),$A$24,IF(AND(N33&gt;=$D$25,N33&lt;$E$25),$A$25,IF(AND(N33&gt;=$D$26,N33&lt;$E$26),$A$26,IF(AND(N33&gt;=$D$27,N33&lt;$E$27),$A$27,IF(AND(N33&gt;=$D$28,N33&lt;$E$28),$A$28,IF(AND(N33&gt;=$D$29,N33&lt;$E$29),$A$29,IF(AND(N33&gt;=$D$30,N33&lt;$E$30),$A$30,IF(AND(N33&gt;=$D$31,N33&lt;$E$31),$A$31,IF(AND(N33&gt;=$D$32,N33&lt;$E$32),$A$32,IF(AND(N33&gt;=$D$33,N33&lt;$E$33),$A$33,IF(AND(N33&gt;=$D$34,N33&lt;$E$34),$A$34,IF(AND(N33&gt;=$D$35,N33&lt;$E$35),$A$35,IF(AND(N33&gt;=$D$36,N33&lt;$E$36),$A$36,IF(AND(N33&gt;=$D$37,N33&lt;$E$37),$A$37,IF((N33&gt;=86400),"+24h",IF((N33&gt;=3),IF(TEXT(N33/86400,"h")="0","",TEXT(N33/86400,"h")&amp;"h") &amp; IF(TEXT(N33/86400,"m")="0","",TEXT(N33/86400,"m")&amp;"'") &amp; IF(TEXT(N33/86400,"s")="0","",TEXT(N33/86400,"s")&amp;"''"),UNKLAR))))))))))))))))))))))))))))))))))))))</f>
        <v>10''</v>
      </c>
      <c r="P33" s="55">
        <f t="shared" si="8"/>
        <v>83.2</v>
      </c>
      <c r="Q33" s="41" t="str">
        <f>IF(AND(P33&gt;=$D$2,P33&lt;$E$2),$A$2,IF(AND(P33&gt;=$D$3,P33&lt;$E$3),$A$3,IF(AND(P33&gt;=$D$4,P33&lt;$E$4),$A$4,IF(AND(P33&gt;=$D$5,P33&lt;$E$5),$A$5,IF(AND(P33&gt;=$D$6,P33&lt;$E$6),$A$6,IF(AND(P33&gt;=$D$7,P33&lt;$E$7),$A$7,IF(AND(P33&gt;=$D$8,P33&lt;$E$8),$A$8,IF(AND(P33&gt;=$D$9,P33&lt;$E$9),$A$9,IF(AND(P33&gt;=$D$10,P33&lt;$E$10),$A$10,IF(AND(P33&gt;=$D$11,P33&lt;$E$11),$A$11,IF(AND(P33&gt;=$D$12,P33&lt;$E$12),$A$12,IF(AND(P33&gt;=$D$13,P33&lt;$E$13),$A$13,IF(AND(P33&gt;=$D$14,P33&lt;$E$14),$A$14,IF(AND(P33&gt;=$D$15,P33&lt;$E$15),$A$15,IF(AND(P33&gt;=$D$16,P33&lt;$E$16),$A$16,IF(AND(P33&gt;=$D$17,P33&lt;$E$17),$A$17,IF(AND(P33&gt;=$D$18,P33&lt;$E$18),$A$18,IF(AND(P33&gt;=$D$19,P33&lt;$E$19),$A$19,IF(AND(P33&gt;=$D$20,P33&lt;$E$20),$A$20,IF(AND(P33&gt;=$D$21,P33&lt;$E$21),$A$21,IF(AND(P33&gt;=$D$22,P33&lt;$E$22),$A$22,IF(AND(P33&gt;=$D$23,P33&lt;$E$23),$A$23,IF(AND(P33&gt;=$D$24,P33&lt;$E$24),$A$24,IF(AND(P33&gt;=$D$25,P33&lt;$E$25),$A$25,IF(AND(P33&gt;=$D$26,P33&lt;$E$26),$A$26,IF(AND(P33&gt;=$D$27,P33&lt;$E$27),$A$27,IF(AND(P33&gt;=$D$28,P33&lt;$E$28),$A$28,IF(AND(P33&gt;=$D$29,P33&lt;$E$29),$A$29,IF(AND(P33&gt;=$D$30,P33&lt;$E$30),$A$30,IF(AND(P33&gt;=$D$31,P33&lt;$E$31),$A$31,IF(AND(P33&gt;=$D$32,P33&lt;$E$32),$A$32,IF(AND(P33&gt;=$D$33,P33&lt;$E$33),$A$33,IF(AND(P33&gt;=$D$34,P33&lt;$E$34),$A$34,IF(AND(P33&gt;=$D$35,P33&lt;$E$35),$A$35,IF(AND(P33&gt;=$D$36,P33&lt;$E$36),$A$36,IF(AND(P33&gt;=$D$37,P33&lt;$E$37),$A$37,IF((P33&gt;=86400),"+24h",IF((P33&gt;=3),IF(TEXT(P33/86400,"h")="0","",TEXT(P33/86400,"h")&amp;"h") &amp; IF(TEXT(P33/86400,"m")="0","",TEXT(P33/86400,"m")&amp;"'") &amp; IF(TEXT(P33/86400,"s")="0","",TEXT(P33/86400,"s")&amp;"''"),UNKLAR))))))))))))))))))))))))))))))))))))))</f>
        <v>1'23''</v>
      </c>
      <c r="R33" s="55">
        <f t="shared" si="9"/>
        <v>1331.2</v>
      </c>
      <c r="S33" s="42" t="str">
        <f>IF(AND(R33&gt;=$D$2,R33&lt;$E$2),$A$2,IF(AND(R33&gt;=$D$3,R33&lt;$E$3),$A$3,IF(AND(R33&gt;=$D$4,R33&lt;$E$4),$A$4,IF(AND(R33&gt;=$D$5,R33&lt;$E$5),$A$5,IF(AND(R33&gt;=$D$6,R33&lt;$E$6),$A$6,IF(AND(R33&gt;=$D$7,R33&lt;$E$7),$A$7,IF(AND(R33&gt;=$D$8,R33&lt;$E$8),$A$8,IF(AND(R33&gt;=$D$9,R33&lt;$E$9),$A$9,IF(AND(R33&gt;=$D$10,R33&lt;$E$10),$A$10,IF(AND(R33&gt;=$D$11,R33&lt;$E$11),$A$11,IF(AND(R33&gt;=$D$12,R33&lt;$E$12),$A$12,IF(AND(R33&gt;=$D$13,R33&lt;$E$13),$A$13,IF(AND(R33&gt;=$D$14,R33&lt;$E$14),$A$14,IF(AND(R33&gt;=$D$15,R33&lt;$E$15),$A$15,IF(AND(R33&gt;=$D$16,R33&lt;$E$16),$A$16,IF(AND(R33&gt;=$D$17,R33&lt;$E$17),$A$17,IF(AND(R33&gt;=$D$18,R33&lt;$E$18),$A$18,IF(AND(R33&gt;=$D$19,R33&lt;$E$19),$A$19,IF(AND(R33&gt;=$D$20,R33&lt;$E$20),$A$20,IF(AND(R33&gt;=$D$21,R33&lt;$E$21),$A$21,IF(AND(R33&gt;=$D$22,R33&lt;$E$22),$A$22,IF(AND(R33&gt;=$D$23,R33&lt;$E$23),$A$23,IF(AND(R33&gt;=$D$24,R33&lt;$E$24),$A$24,IF(AND(R33&gt;=$D$25,R33&lt;$E$25),$A$25,IF(AND(R33&gt;=$D$26,R33&lt;$E$26),$A$26,IF(AND(R33&gt;=$D$27,R33&lt;$E$27),$A$27,IF(AND(R33&gt;=$D$28,R33&lt;$E$28),$A$28,IF(AND(R33&gt;=$D$29,R33&lt;$E$29),$A$29,IF(AND(R33&gt;=$D$30,R33&lt;$E$30),$A$30,IF(AND(R33&gt;=$D$31,R33&lt;$E$31),$A$31,IF(AND(R33&gt;=$D$32,R33&lt;$E$32),$A$32,IF(AND(R33&gt;=$D$33,R33&lt;$E$33),$A$33,IF(AND(R33&gt;=$D$34,R33&lt;$E$34),$A$34,IF(AND(R33&gt;=$D$35,R33&lt;$E$35),$A$35,IF(AND(R33&gt;=$D$36,R33&lt;$E$36),$A$36,IF(AND(R33&gt;=$D$37,R33&lt;$E$37),$A$37,IF((R33&gt;=86400),"+24h",IF((R33&gt;=3),IF(TEXT(R33/86400,"h")="0","",TEXT(R33/86400,"h")&amp;"h") &amp; IF(TEXT(R33/86400,"m")="0","",TEXT(R33/86400,"m")&amp;"'") &amp; IF(TEXT(R33/86400,"s")="0","",TEXT(R33/86400,"s")&amp;"''"),UNKLAR))))))))))))))))))))))))))))))))))))))</f>
        <v>22'11''</v>
      </c>
      <c r="T33" s="51"/>
      <c r="U33" s="149" t="s">
        <v>95</v>
      </c>
      <c r="V33" s="150"/>
      <c r="W33" s="72">
        <v>400</v>
      </c>
      <c r="X33" s="19" t="s">
        <v>54</v>
      </c>
      <c r="Y33" s="73">
        <v>24</v>
      </c>
      <c r="Z33" s="27">
        <v>13</v>
      </c>
      <c r="AA33" s="41">
        <f t="shared" si="16"/>
        <v>1.1196923076923075</v>
      </c>
      <c r="AB33" s="21">
        <f t="shared" si="11"/>
        <v>2.2393846153846151</v>
      </c>
      <c r="AC33" s="47"/>
      <c r="AD33" s="17"/>
      <c r="AE33" s="17"/>
      <c r="AF33" s="17"/>
      <c r="AG33" s="18"/>
      <c r="AH33" s="18"/>
    </row>
    <row r="34" spans="1:34" s="2" customFormat="1" ht="9.75" customHeight="1">
      <c r="A34" s="65" t="s">
        <v>20</v>
      </c>
      <c r="B34" s="56">
        <v>1.6</v>
      </c>
      <c r="C34" s="55">
        <f t="shared" si="17"/>
        <v>1.6</v>
      </c>
      <c r="D34" s="55">
        <f t="shared" si="14"/>
        <v>1.4500000000000002</v>
      </c>
      <c r="E34" s="55">
        <f t="shared" si="13"/>
        <v>1.79999</v>
      </c>
      <c r="F34" s="55">
        <f t="shared" si="4"/>
        <v>12.8</v>
      </c>
      <c r="G34" s="76" t="str">
        <f>IF(AND(F34&gt;=$D$2,F34&lt;$E$2),$A$2,IF(AND(F34&gt;=$D$3,F34&lt;$E$3),$A$3,IF(AND(F34&gt;=$D$4,F34&lt;$E$4),$A$4,IF(AND(F34&gt;=$D$5,F34&lt;$E$5),$A$5,IF(AND(F34&gt;=$D$6,F34&lt;$E$6),$A$6,IF(AND(F34&gt;=$D$7,F34&lt;$E$7),$A$7,IF(AND(F34&gt;=$D$8,F34&lt;$E$8),$A$8,IF(AND(F34&gt;=$D$9,F34&lt;$E$9),$A$9,IF(AND(F34&gt;=$D$10,F34&lt;$E$10),$A$10,IF(AND(F34&gt;=$D$11,F34&lt;$E$11),$A$11,IF(AND(F34&gt;=$D$12,F34&lt;$E$12),$A$12,IF(AND(F34&gt;=$D$13,F34&lt;$E$13),$A$13,IF(AND(F34&gt;=$D$14,F34&lt;$E$14),$A$14,IF(AND(F34&gt;=$D$15,F34&lt;$E$15),$A$15,IF(AND(F34&gt;=$D$16,F34&lt;$E$16),$A$16,IF(AND(F34&gt;=$D$17,F34&lt;$E$17),$A$17,IF(AND(F34&gt;=$D$18,F34&lt;$E$18),$A$18,IF(AND(F34&gt;=$D$19,F34&lt;$E$19),$A$19,IF(AND(F34&gt;=$D$20,F34&lt;$E$20),$A$20,IF(AND(F34&gt;=$D$21,F34&lt;$E$21),$A$21,IF(AND(F34&gt;=$D$22,F34&lt;$E$22),$A$22,IF(AND(F34&gt;=$D$23,F34&lt;$E$23),$A$23,IF(AND(F34&gt;=$D$24,F34&lt;$E$24),$A$24,IF(AND(F34&gt;=$D$25,F34&lt;$E$25),$A$25,IF(AND(F34&gt;=$D$26,F34&lt;$E$26),$A$26,IF(AND(F34&gt;=$D$27,F34&lt;$E$27),$A$27,IF(AND(F34&gt;=$D$28,F34&lt;$E$28),$A$28,IF(AND(F34&gt;=$D$29,F34&lt;$E$29),$A$29,IF(AND(F34&gt;=$D$30,F34&lt;$E$30),$A$30,IF(AND(F34&gt;=$D$31,F34&lt;$E$31),$A$31,IF(AND(F34&gt;=$D$32,F34&lt;$E$32),$A$32,IF(AND(F34&gt;=$D$33,F34&lt;$E$33),$A$33,IF(AND(F34&gt;=$D$34,F34&lt;$E$34),$A$34,IF(AND(F34&gt;=$D$35,F34&lt;$E$35),$A$35,IF(AND(F34&gt;=$D$36,F34&lt;$E$36),$A$36,IF(AND(F34&gt;=$D$37,F34&lt;$E$37),$A$37,IF((F34&gt;=86400),"+24h",IF((F34&gt;=3),IF(TEXT(F34/86400,"h")="0","",TEXT(F34/86400,"h")&amp;"h") &amp; IF(TEXT(F34/86400,"m")="0","",TEXT(F34/86400,"m")&amp;"'") &amp; IF(TEXT(F34/86400,"s")="0","",TEXT(F34/86400,"s")&amp;"''"),UNKLAR))))))))))))))))))))))))))))))))))))))</f>
        <v>13''</v>
      </c>
      <c r="H34" s="80">
        <f t="shared" si="1"/>
        <v>102.4</v>
      </c>
      <c r="I34" s="79" t="str">
        <f>IF(AND(H34&gt;=$D$2,H34&lt;$E$2),$A$2,IF(AND(H34&gt;=$D$3,H34&lt;$E$3),$A$3,IF(AND(H34&gt;=$D$4,H34&lt;$E$4),$A$4,IF(AND(H34&gt;=$D$5,H34&lt;$E$5),$A$5,IF(AND(H34&gt;=$D$6,H34&lt;$E$6),$A$6,IF(AND(H34&gt;=$D$7,H34&lt;$E$7),$A$7,IF(AND(H34&gt;=$D$8,H34&lt;$E$8),$A$8,IF(AND(H34&gt;=$D$9,H34&lt;$E$9),$A$9,IF(AND(H34&gt;=$D$10,H34&lt;$E$10),$A$10,IF(AND(H34&gt;=$D$11,H34&lt;$E$11),$A$11,IF(AND(H34&gt;=$D$12,H34&lt;$E$12),$A$12,IF(AND(H34&gt;=$D$13,H34&lt;$E$13),$A$13,IF(AND(H34&gt;=$D$14,H34&lt;$E$14),$A$14,IF(AND(H34&gt;=$D$15,H34&lt;$E$15),$A$15,IF(AND(H34&gt;=$D$16,H34&lt;$E$16),$A$16,IF(AND(H34&gt;=$D$17,H34&lt;$E$17),$A$17,IF(AND(H34&gt;=$D$18,H34&lt;$E$18),$A$18,IF(AND(H34&gt;=$D$19,H34&lt;$E$19),$A$19,IF(AND(H34&gt;=$D$20,H34&lt;$E$20),$A$20,IF(AND(H34&gt;=$D$21,H34&lt;$E$21),$A$21,IF(AND(H34&gt;=$D$22,H34&lt;$E$22),$A$22,IF(AND(H34&gt;=$D$23,H34&lt;$E$23),$A$23,IF(AND(H34&gt;=$D$24,H34&lt;$E$24),$A$24,IF(AND(H34&gt;=$D$25,H34&lt;$E$25),$A$25,IF(AND(H34&gt;=$D$26,H34&lt;$E$26),$A$26,IF(AND(H34&gt;=$D$27,H34&lt;$E$27),$A$27,IF(AND(H34&gt;=$D$28,H34&lt;$E$28),$A$28,IF(AND(H34&gt;=$D$29,H34&lt;$E$29),$A$29,IF(AND(H34&gt;=$D$30,H34&lt;$E$30),$A$30,IF(AND(H34&gt;=$D$31,H34&lt;$E$31),$A$31,IF(AND(H34&gt;=$D$32,H34&lt;$E$32),$A$32,IF(AND(H34&gt;=$D$33,H34&lt;$E$33),$A$33,IF(AND(H34&gt;=$D$34,H34&lt;$E$34),$A$34,IF(AND(H34&gt;=$D$35,H34&lt;$E$35),$A$35,IF(AND(H34&gt;=$D$36,H34&lt;$E$36),$A$36,IF(AND(H34&gt;=$D$37,H34&lt;$E$37),$A$37,IF((H34&gt;=86400),"+24h",IF((H34&gt;=3),IF(TEXT(H34/86400,"h")="0","",TEXT(H34/86400,"h")&amp;"h") &amp; IF(TEXT(H34/86400,"m")="0","",TEXT(H34/86400,"m")&amp;"'") &amp; IF(TEXT(H34/86400,"s")="0","",TEXT(H34/86400,"s")&amp;"''"),UNKLAR))))))))))))))))))))))))))))))))))))))</f>
        <v>1'42''</v>
      </c>
      <c r="J34" s="80">
        <f t="shared" si="5"/>
        <v>1638.4</v>
      </c>
      <c r="K34" s="76" t="str">
        <f>IF(AND(J34&gt;=$D$2,J34&lt;$E$2),$A$2,IF(AND(J34&gt;=$D$3,J34&lt;$E$3),$A$3,IF(AND(J34&gt;=$D$4,J34&lt;$E$4),$A$4,IF(AND(J34&gt;=$D$5,J34&lt;$E$5),$A$5,IF(AND(J34&gt;=$D$6,J34&lt;$E$6),$A$6,IF(AND(J34&gt;=$D$7,J34&lt;$E$7),$A$7,IF(AND(J34&gt;=$D$8,J34&lt;$E$8),$A$8,IF(AND(J34&gt;=$D$9,J34&lt;$E$9),$A$9,IF(AND(J34&gt;=$D$10,J34&lt;$E$10),$A$10,IF(AND(J34&gt;=$D$11,J34&lt;$E$11),$A$11,IF(AND(J34&gt;=$D$12,J34&lt;$E$12),$A$12,IF(AND(J34&gt;=$D$13,J34&lt;$E$13),$A$13,IF(AND(J34&gt;=$D$14,J34&lt;$E$14),$A$14,IF(AND(J34&gt;=$D$15,J34&lt;$E$15),$A$15,IF(AND(J34&gt;=$D$16,J34&lt;$E$16),$A$16,IF(AND(J34&gt;=$D$17,J34&lt;$E$17),$A$17,IF(AND(J34&gt;=$D$18,J34&lt;$E$18),$A$18,IF(AND(J34&gt;=$D$19,J34&lt;$E$19),$A$19,IF(AND(J34&gt;=$D$20,J34&lt;$E$20),$A$20,IF(AND(J34&gt;=$D$21,J34&lt;$E$21),$A$21,IF(AND(J34&gt;=$D$22,J34&lt;$E$22),$A$22,IF(AND(J34&gt;=$D$23,J34&lt;$E$23),$A$23,IF(AND(J34&gt;=$D$24,J34&lt;$E$24),$A$24,IF(AND(J34&gt;=$D$25,J34&lt;$E$25),$A$25,IF(AND(J34&gt;=$D$26,J34&lt;$E$26),$A$26,IF(AND(J34&gt;=$D$27,J34&lt;$E$27),$A$27,IF(AND(J34&gt;=$D$28,J34&lt;$E$28),$A$28,IF(AND(J34&gt;=$D$29,J34&lt;$E$29),$A$29,IF(AND(J34&gt;=$D$30,J34&lt;$E$30),$A$30,IF(AND(J34&gt;=$D$31,J34&lt;$E$31),$A$31,IF(AND(J34&gt;=$D$32,J34&lt;$E$32),$A$32,IF(AND(J34&gt;=$D$33,J34&lt;$E$33),$A$33,IF(AND(J34&gt;=$D$34,J34&lt;$E$34),$A$34,IF(AND(J34&gt;=$D$35,J34&lt;$E$35),$A$35,IF(AND(J34&gt;=$D$36,J34&lt;$E$36),$A$36,IF(AND(J34&gt;=$D$37,J34&lt;$E$37),$A$37,IF((J34&gt;=86400),"+24h",IF((J34&gt;=3),IF(TEXT(J34/86400,"h")="0","",TEXT(J34/86400,"h")&amp;"h") &amp; IF(TEXT(J34/86400,"m")="0","",TEXT(J34/86400,"m")&amp;"'") &amp; IF(TEXT(J34/86400,"s")="0","",TEXT(J34/86400,"s")&amp;"''"),UNKLAR))))))))))))))))))))))))))))))))))))))</f>
        <v>27'18''</v>
      </c>
      <c r="L34" s="55">
        <f t="shared" si="6"/>
        <v>52428.800000000003</v>
      </c>
      <c r="M34" s="32" t="str">
        <f>IF(AND(L34&gt;=$D$2,L34&lt;$E$2),$A$2,IF(AND(L34&gt;=$D$3,L34&lt;$E$3),$A$3,IF(AND(L34&gt;=$D$4,L34&lt;$E$4),$A$4,IF(AND(L34&gt;=$D$5,L34&lt;$E$5),$A$5,IF(AND(L34&gt;=$D$6,L34&lt;$E$6),$A$6,IF(AND(L34&gt;=$D$7,L34&lt;$E$7),$A$7,IF(AND(L34&gt;=$D$8,L34&lt;$E$8),$A$8,IF(AND(L34&gt;=$D$9,L34&lt;$E$9),$A$9,IF(AND(L34&gt;=$D$10,L34&lt;$E$10),$A$10,IF(AND(L34&gt;=$D$11,L34&lt;$E$11),$A$11,IF(AND(L34&gt;=$D$12,L34&lt;$E$12),$A$12,IF(AND(L34&gt;=$D$13,L34&lt;$E$13),$A$13,IF(AND(L34&gt;=$D$14,L34&lt;$E$14),$A$14,IF(AND(L34&gt;=$D$15,L34&lt;$E$15),$A$15,IF(AND(L34&gt;=$D$16,L34&lt;$E$16),$A$16,IF(AND(L34&gt;=$D$17,L34&lt;$E$17),$A$17,IF(AND(L34&gt;=$D$18,L34&lt;$E$18),$A$18,IF(AND(L34&gt;=$D$19,L34&lt;$E$19),$A$19,IF(AND(L34&gt;=$D$20,L34&lt;$E$20),$A$20,IF(AND(L34&gt;=$D$21,L34&lt;$E$21),$A$21,IF(AND(L34&gt;=$D$22,L34&lt;$E$22),$A$22,IF(AND(L34&gt;=$D$23,L34&lt;$E$23),$A$23,IF(AND(L34&gt;=$D$24,L34&lt;$E$24),$A$24,IF(AND(L34&gt;=$D$25,L34&lt;$E$25),$A$25,IF(AND(L34&gt;=$D$26,L34&lt;$E$26),$A$26,IF(AND(L34&gt;=$D$27,L34&lt;$E$27),$A$27,IF(AND(L34&gt;=$D$28,L34&lt;$E$28),$A$28,IF(AND(L34&gt;=$D$29,L34&lt;$E$29),$A$29,IF(AND(L34&gt;=$D$30,L34&lt;$E$30),$A$30,IF(AND(L34&gt;=$D$31,L34&lt;$E$31),$A$31,IF(AND(L34&gt;=$D$32,L34&lt;$E$32),$A$32,IF(AND(L34&gt;=$D$33,L34&lt;$E$33),$A$33,IF(AND(L34&gt;=$D$34,L34&lt;$E$34),$A$34,IF(AND(L34&gt;=$D$35,L34&lt;$E$35),$A$35,IF(AND(L34&gt;=$D$36,L34&lt;$E$36),$A$36,IF(AND(L34&gt;=$D$37,L34&lt;$E$37),$A$37,IF((L34&gt;=86400),"+24h",IF((L34&gt;=3),IF(TEXT(L34/86400,"h")="0","",TEXT(L34/86400,"h")&amp;"h") &amp; IF(TEXT(L34/86400,"m")="0","",TEXT(L34/86400,"m")&amp;"'") &amp; IF(TEXT(L34/86400,"s")="0","",TEXT(L34/86400,"s")&amp;"''"),UNKLAR))))))))))))))))))))))))))))))))))))))</f>
        <v>14h33'49''</v>
      </c>
      <c r="N34" s="55">
        <f t="shared" si="7"/>
        <v>12.8</v>
      </c>
      <c r="O34" s="41" t="str">
        <f>IF(AND(N34&gt;=$D$2,N34&lt;$E$2),$A$2,IF(AND(N34&gt;=$D$3,N34&lt;$E$3),$A$3,IF(AND(N34&gt;=$D$4,N34&lt;$E$4),$A$4,IF(AND(N34&gt;=$D$5,N34&lt;$E$5),$A$5,IF(AND(N34&gt;=$D$6,N34&lt;$E$6),$A$6,IF(AND(N34&gt;=$D$7,N34&lt;$E$7),$A$7,IF(AND(N34&gt;=$D$8,N34&lt;$E$8),$A$8,IF(AND(N34&gt;=$D$9,N34&lt;$E$9),$A$9,IF(AND(N34&gt;=$D$10,N34&lt;$E$10),$A$10,IF(AND(N34&gt;=$D$11,N34&lt;$E$11),$A$11,IF(AND(N34&gt;=$D$12,N34&lt;$E$12),$A$12,IF(AND(N34&gt;=$D$13,N34&lt;$E$13),$A$13,IF(AND(N34&gt;=$D$14,N34&lt;$E$14),$A$14,IF(AND(N34&gt;=$D$15,N34&lt;$E$15),$A$15,IF(AND(N34&gt;=$D$16,N34&lt;$E$16),$A$16,IF(AND(N34&gt;=$D$17,N34&lt;$E$17),$A$17,IF(AND(N34&gt;=$D$18,N34&lt;$E$18),$A$18,IF(AND(N34&gt;=$D$19,N34&lt;$E$19),$A$19,IF(AND(N34&gt;=$D$20,N34&lt;$E$20),$A$20,IF(AND(N34&gt;=$D$21,N34&lt;$E$21),$A$21,IF(AND(N34&gt;=$D$22,N34&lt;$E$22),$A$22,IF(AND(N34&gt;=$D$23,N34&lt;$E$23),$A$23,IF(AND(N34&gt;=$D$24,N34&lt;$E$24),$A$24,IF(AND(N34&gt;=$D$25,N34&lt;$E$25),$A$25,IF(AND(N34&gt;=$D$26,N34&lt;$E$26),$A$26,IF(AND(N34&gt;=$D$27,N34&lt;$E$27),$A$27,IF(AND(N34&gt;=$D$28,N34&lt;$E$28),$A$28,IF(AND(N34&gt;=$D$29,N34&lt;$E$29),$A$29,IF(AND(N34&gt;=$D$30,N34&lt;$E$30),$A$30,IF(AND(N34&gt;=$D$31,N34&lt;$E$31),$A$31,IF(AND(N34&gt;=$D$32,N34&lt;$E$32),$A$32,IF(AND(N34&gt;=$D$33,N34&lt;$E$33),$A$33,IF(AND(N34&gt;=$D$34,N34&lt;$E$34),$A$34,IF(AND(N34&gt;=$D$35,N34&lt;$E$35),$A$35,IF(AND(N34&gt;=$D$36,N34&lt;$E$36),$A$36,IF(AND(N34&gt;=$D$37,N34&lt;$E$37),$A$37,IF((N34&gt;=86400),"+24h",IF((N34&gt;=3),IF(TEXT(N34/86400,"h")="0","",TEXT(N34/86400,"h")&amp;"h") &amp; IF(TEXT(N34/86400,"m")="0","",TEXT(N34/86400,"m")&amp;"'") &amp; IF(TEXT(N34/86400,"s")="0","",TEXT(N34/86400,"s")&amp;"''"),UNKLAR))))))))))))))))))))))))))))))))))))))</f>
        <v>13''</v>
      </c>
      <c r="P34" s="55">
        <f t="shared" si="8"/>
        <v>102.4</v>
      </c>
      <c r="Q34" s="41" t="str">
        <f>IF(AND(P34&gt;=$D$2,P34&lt;$E$2),$A$2,IF(AND(P34&gt;=$D$3,P34&lt;$E$3),$A$3,IF(AND(P34&gt;=$D$4,P34&lt;$E$4),$A$4,IF(AND(P34&gt;=$D$5,P34&lt;$E$5),$A$5,IF(AND(P34&gt;=$D$6,P34&lt;$E$6),$A$6,IF(AND(P34&gt;=$D$7,P34&lt;$E$7),$A$7,IF(AND(P34&gt;=$D$8,P34&lt;$E$8),$A$8,IF(AND(P34&gt;=$D$9,P34&lt;$E$9),$A$9,IF(AND(P34&gt;=$D$10,P34&lt;$E$10),$A$10,IF(AND(P34&gt;=$D$11,P34&lt;$E$11),$A$11,IF(AND(P34&gt;=$D$12,P34&lt;$E$12),$A$12,IF(AND(P34&gt;=$D$13,P34&lt;$E$13),$A$13,IF(AND(P34&gt;=$D$14,P34&lt;$E$14),$A$14,IF(AND(P34&gt;=$D$15,P34&lt;$E$15),$A$15,IF(AND(P34&gt;=$D$16,P34&lt;$E$16),$A$16,IF(AND(P34&gt;=$D$17,P34&lt;$E$17),$A$17,IF(AND(P34&gt;=$D$18,P34&lt;$E$18),$A$18,IF(AND(P34&gt;=$D$19,P34&lt;$E$19),$A$19,IF(AND(P34&gt;=$D$20,P34&lt;$E$20),$A$20,IF(AND(P34&gt;=$D$21,P34&lt;$E$21),$A$21,IF(AND(P34&gt;=$D$22,P34&lt;$E$22),$A$22,IF(AND(P34&gt;=$D$23,P34&lt;$E$23),$A$23,IF(AND(P34&gt;=$D$24,P34&lt;$E$24),$A$24,IF(AND(P34&gt;=$D$25,P34&lt;$E$25),$A$25,IF(AND(P34&gt;=$D$26,P34&lt;$E$26),$A$26,IF(AND(P34&gt;=$D$27,P34&lt;$E$27),$A$27,IF(AND(P34&gt;=$D$28,P34&lt;$E$28),$A$28,IF(AND(P34&gt;=$D$29,P34&lt;$E$29),$A$29,IF(AND(P34&gt;=$D$30,P34&lt;$E$30),$A$30,IF(AND(P34&gt;=$D$31,P34&lt;$E$31),$A$31,IF(AND(P34&gt;=$D$32,P34&lt;$E$32),$A$32,IF(AND(P34&gt;=$D$33,P34&lt;$E$33),$A$33,IF(AND(P34&gt;=$D$34,P34&lt;$E$34),$A$34,IF(AND(P34&gt;=$D$35,P34&lt;$E$35),$A$35,IF(AND(P34&gt;=$D$36,P34&lt;$E$36),$A$36,IF(AND(P34&gt;=$D$37,P34&lt;$E$37),$A$37,IF((P34&gt;=86400),"+24h",IF((P34&gt;=3),IF(TEXT(P34/86400,"h")="0","",TEXT(P34/86400,"h")&amp;"h") &amp; IF(TEXT(P34/86400,"m")="0","",TEXT(P34/86400,"m")&amp;"'") &amp; IF(TEXT(P34/86400,"s")="0","",TEXT(P34/86400,"s")&amp;"''"),UNKLAR))))))))))))))))))))))))))))))))))))))</f>
        <v>1'42''</v>
      </c>
      <c r="R34" s="55">
        <f t="shared" si="9"/>
        <v>1638.4</v>
      </c>
      <c r="S34" s="42" t="str">
        <f>IF(AND(R34&gt;=$D$2,R34&lt;$E$2),$A$2,IF(AND(R34&gt;=$D$3,R34&lt;$E$3),$A$3,IF(AND(R34&gt;=$D$4,R34&lt;$E$4),$A$4,IF(AND(R34&gt;=$D$5,R34&lt;$E$5),$A$5,IF(AND(R34&gt;=$D$6,R34&lt;$E$6),$A$6,IF(AND(R34&gt;=$D$7,R34&lt;$E$7),$A$7,IF(AND(R34&gt;=$D$8,R34&lt;$E$8),$A$8,IF(AND(R34&gt;=$D$9,R34&lt;$E$9),$A$9,IF(AND(R34&gt;=$D$10,R34&lt;$E$10),$A$10,IF(AND(R34&gt;=$D$11,R34&lt;$E$11),$A$11,IF(AND(R34&gt;=$D$12,R34&lt;$E$12),$A$12,IF(AND(R34&gt;=$D$13,R34&lt;$E$13),$A$13,IF(AND(R34&gt;=$D$14,R34&lt;$E$14),$A$14,IF(AND(R34&gt;=$D$15,R34&lt;$E$15),$A$15,IF(AND(R34&gt;=$D$16,R34&lt;$E$16),$A$16,IF(AND(R34&gt;=$D$17,R34&lt;$E$17),$A$17,IF(AND(R34&gt;=$D$18,R34&lt;$E$18),$A$18,IF(AND(R34&gt;=$D$19,R34&lt;$E$19),$A$19,IF(AND(R34&gt;=$D$20,R34&lt;$E$20),$A$20,IF(AND(R34&gt;=$D$21,R34&lt;$E$21),$A$21,IF(AND(R34&gt;=$D$22,R34&lt;$E$22),$A$22,IF(AND(R34&gt;=$D$23,R34&lt;$E$23),$A$23,IF(AND(R34&gt;=$D$24,R34&lt;$E$24),$A$24,IF(AND(R34&gt;=$D$25,R34&lt;$E$25),$A$25,IF(AND(R34&gt;=$D$26,R34&lt;$E$26),$A$26,IF(AND(R34&gt;=$D$27,R34&lt;$E$27),$A$27,IF(AND(R34&gt;=$D$28,R34&lt;$E$28),$A$28,IF(AND(R34&gt;=$D$29,R34&lt;$E$29),$A$29,IF(AND(R34&gt;=$D$30,R34&lt;$E$30),$A$30,IF(AND(R34&gt;=$D$31,R34&lt;$E$31),$A$31,IF(AND(R34&gt;=$D$32,R34&lt;$E$32),$A$32,IF(AND(R34&gt;=$D$33,R34&lt;$E$33),$A$33,IF(AND(R34&gt;=$D$34,R34&lt;$E$34),$A$34,IF(AND(R34&gt;=$D$35,R34&lt;$E$35),$A$35,IF(AND(R34&gt;=$D$36,R34&lt;$E$36),$A$36,IF(AND(R34&gt;=$D$37,R34&lt;$E$37),$A$37,IF((R34&gt;=86400),"+24h",IF((R34&gt;=3),IF(TEXT(R34/86400,"h")="0","",TEXT(R34/86400,"h")&amp;"h") &amp; IF(TEXT(R34/86400,"m")="0","",TEXT(R34/86400,"m")&amp;"'") &amp; IF(TEXT(R34/86400,"s")="0","",TEXT(R34/86400,"s")&amp;"''"),UNKLAR))))))))))))))))))))))))))))))))))))))</f>
        <v>27'18''</v>
      </c>
      <c r="T34" s="51"/>
      <c r="U34" s="121" t="s">
        <v>96</v>
      </c>
      <c r="V34" s="122" t="s">
        <v>98</v>
      </c>
      <c r="W34" s="123">
        <v>500</v>
      </c>
      <c r="X34" s="126" t="s">
        <v>55</v>
      </c>
      <c r="Y34" s="131">
        <v>35</v>
      </c>
      <c r="Z34" s="132">
        <v>1.4</v>
      </c>
      <c r="AA34" s="99">
        <f t="shared" si="16"/>
        <v>21.892500000000005</v>
      </c>
      <c r="AB34" s="133">
        <f t="shared" si="11"/>
        <v>43.785000000000011</v>
      </c>
      <c r="AC34" s="47"/>
      <c r="AD34" s="17"/>
      <c r="AE34" s="17"/>
      <c r="AF34" s="17"/>
      <c r="AG34" s="18"/>
      <c r="AH34" s="18"/>
    </row>
    <row r="35" spans="1:34" s="2" customFormat="1" ht="9.75" customHeight="1">
      <c r="A35" s="104" t="s">
        <v>19</v>
      </c>
      <c r="B35" s="95" t="s">
        <v>11</v>
      </c>
      <c r="C35" s="83">
        <f t="shared" si="17"/>
        <v>2</v>
      </c>
      <c r="D35" s="83">
        <f t="shared" si="14"/>
        <v>1.8</v>
      </c>
      <c r="E35" s="83">
        <f t="shared" si="13"/>
        <v>2.2499899999999999</v>
      </c>
      <c r="F35" s="83">
        <f t="shared" si="4"/>
        <v>16</v>
      </c>
      <c r="G35" s="96" t="str">
        <f>IF(AND(F35&gt;=$D$2,F35&lt;$E$2),$A$2,IF(AND(F35&gt;=$D$3,F35&lt;$E$3),$A$3,IF(AND(F35&gt;=$D$4,F35&lt;$E$4),$A$4,IF(AND(F35&gt;=$D$5,F35&lt;$E$5),$A$5,IF(AND(F35&gt;=$D$6,F35&lt;$E$6),$A$6,IF(AND(F35&gt;=$D$7,F35&lt;$E$7),$A$7,IF(AND(F35&gt;=$D$8,F35&lt;$E$8),$A$8,IF(AND(F35&gt;=$D$9,F35&lt;$E$9),$A$9,IF(AND(F35&gt;=$D$10,F35&lt;$E$10),$A$10,IF(AND(F35&gt;=$D$11,F35&lt;$E$11),$A$11,IF(AND(F35&gt;=$D$12,F35&lt;$E$12),$A$12,IF(AND(F35&gt;=$D$13,F35&lt;$E$13),$A$13,IF(AND(F35&gt;=$D$14,F35&lt;$E$14),$A$14,IF(AND(F35&gt;=$D$15,F35&lt;$E$15),$A$15,IF(AND(F35&gt;=$D$16,F35&lt;$E$16),$A$16,IF(AND(F35&gt;=$D$17,F35&lt;$E$17),$A$17,IF(AND(F35&gt;=$D$18,F35&lt;$E$18),$A$18,IF(AND(F35&gt;=$D$19,F35&lt;$E$19),$A$19,IF(AND(F35&gt;=$D$20,F35&lt;$E$20),$A$20,IF(AND(F35&gt;=$D$21,F35&lt;$E$21),$A$21,IF(AND(F35&gt;=$D$22,F35&lt;$E$22),$A$22,IF(AND(F35&gt;=$D$23,F35&lt;$E$23),$A$23,IF(AND(F35&gt;=$D$24,F35&lt;$E$24),$A$24,IF(AND(F35&gt;=$D$25,F35&lt;$E$25),$A$25,IF(AND(F35&gt;=$D$26,F35&lt;$E$26),$A$26,IF(AND(F35&gt;=$D$27,F35&lt;$E$27),$A$27,IF(AND(F35&gt;=$D$28,F35&lt;$E$28),$A$28,IF(AND(F35&gt;=$D$29,F35&lt;$E$29),$A$29,IF(AND(F35&gt;=$D$30,F35&lt;$E$30),$A$30,IF(AND(F35&gt;=$D$31,F35&lt;$E$31),$A$31,IF(AND(F35&gt;=$D$32,F35&lt;$E$32),$A$32,IF(AND(F35&gt;=$D$33,F35&lt;$E$33),$A$33,IF(AND(F35&gt;=$D$34,F35&lt;$E$34),$A$34,IF(AND(F35&gt;=$D$35,F35&lt;$E$35),$A$35,IF(AND(F35&gt;=$D$36,F35&lt;$E$36),$A$36,IF(AND(F35&gt;=$D$37,F35&lt;$E$37),$A$37,IF((F35&gt;=86400),"+24h",IF((F35&gt;=3),IF(TEXT(F35/86400,"h")="0","",TEXT(F35/86400,"h")&amp;"h") &amp; IF(TEXT(F35/86400,"m")="0","",TEXT(F35/86400,"m")&amp;"'") &amp; IF(TEXT(F35/86400,"s")="0","",TEXT(F35/86400,"s")&amp;"''"),UNKLAR))))))))))))))))))))))))))))))))))))))</f>
        <v>16''</v>
      </c>
      <c r="H35" s="86">
        <f t="shared" si="1"/>
        <v>128</v>
      </c>
      <c r="I35" s="97" t="str">
        <f>IF(AND(H35&gt;=$D$2,H35&lt;$E$2),$A$2,IF(AND(H35&gt;=$D$3,H35&lt;$E$3),$A$3,IF(AND(H35&gt;=$D$4,H35&lt;$E$4),$A$4,IF(AND(H35&gt;=$D$5,H35&lt;$E$5),$A$5,IF(AND(H35&gt;=$D$6,H35&lt;$E$6),$A$6,IF(AND(H35&gt;=$D$7,H35&lt;$E$7),$A$7,IF(AND(H35&gt;=$D$8,H35&lt;$E$8),$A$8,IF(AND(H35&gt;=$D$9,H35&lt;$E$9),$A$9,IF(AND(H35&gt;=$D$10,H35&lt;$E$10),$A$10,IF(AND(H35&gt;=$D$11,H35&lt;$E$11),$A$11,IF(AND(H35&gt;=$D$12,H35&lt;$E$12),$A$12,IF(AND(H35&gt;=$D$13,H35&lt;$E$13),$A$13,IF(AND(H35&gt;=$D$14,H35&lt;$E$14),$A$14,IF(AND(H35&gt;=$D$15,H35&lt;$E$15),$A$15,IF(AND(H35&gt;=$D$16,H35&lt;$E$16),$A$16,IF(AND(H35&gt;=$D$17,H35&lt;$E$17),$A$17,IF(AND(H35&gt;=$D$18,H35&lt;$E$18),$A$18,IF(AND(H35&gt;=$D$19,H35&lt;$E$19),$A$19,IF(AND(H35&gt;=$D$20,H35&lt;$E$20),$A$20,IF(AND(H35&gt;=$D$21,H35&lt;$E$21),$A$21,IF(AND(H35&gt;=$D$22,H35&lt;$E$22),$A$22,IF(AND(H35&gt;=$D$23,H35&lt;$E$23),$A$23,IF(AND(H35&gt;=$D$24,H35&lt;$E$24),$A$24,IF(AND(H35&gt;=$D$25,H35&lt;$E$25),$A$25,IF(AND(H35&gt;=$D$26,H35&lt;$E$26),$A$26,IF(AND(H35&gt;=$D$27,H35&lt;$E$27),$A$27,IF(AND(H35&gt;=$D$28,H35&lt;$E$28),$A$28,IF(AND(H35&gt;=$D$29,H35&lt;$E$29),$A$29,IF(AND(H35&gt;=$D$30,H35&lt;$E$30),$A$30,IF(AND(H35&gt;=$D$31,H35&lt;$E$31),$A$31,IF(AND(H35&gt;=$D$32,H35&lt;$E$32),$A$32,IF(AND(H35&gt;=$D$33,H35&lt;$E$33),$A$33,IF(AND(H35&gt;=$D$34,H35&lt;$E$34),$A$34,IF(AND(H35&gt;=$D$35,H35&lt;$E$35),$A$35,IF(AND(H35&gt;=$D$36,H35&lt;$E$36),$A$36,IF(AND(H35&gt;=$D$37,H35&lt;$E$37),$A$37,IF((H35&gt;=86400),"+24h",IF((H35&gt;=3),IF(TEXT(H35/86400,"h")="0","",TEXT(H35/86400,"h")&amp;"h") &amp; IF(TEXT(H35/86400,"m")="0","",TEXT(H35/86400,"m")&amp;"'") &amp; IF(TEXT(H35/86400,"s")="0","",TEXT(H35/86400,"s")&amp;"''"),UNKLAR))))))))))))))))))))))))))))))))))))))</f>
        <v>2'8''</v>
      </c>
      <c r="J35" s="86">
        <f t="shared" si="5"/>
        <v>2048</v>
      </c>
      <c r="K35" s="96" t="str">
        <f>IF(AND(J35&gt;=$D$2,J35&lt;$E$2),$A$2,IF(AND(J35&gt;=$D$3,J35&lt;$E$3),$A$3,IF(AND(J35&gt;=$D$4,J35&lt;$E$4),$A$4,IF(AND(J35&gt;=$D$5,J35&lt;$E$5),$A$5,IF(AND(J35&gt;=$D$6,J35&lt;$E$6),$A$6,IF(AND(J35&gt;=$D$7,J35&lt;$E$7),$A$7,IF(AND(J35&gt;=$D$8,J35&lt;$E$8),$A$8,IF(AND(J35&gt;=$D$9,J35&lt;$E$9),$A$9,IF(AND(J35&gt;=$D$10,J35&lt;$E$10),$A$10,IF(AND(J35&gt;=$D$11,J35&lt;$E$11),$A$11,IF(AND(J35&gt;=$D$12,J35&lt;$E$12),$A$12,IF(AND(J35&gt;=$D$13,J35&lt;$E$13),$A$13,IF(AND(J35&gt;=$D$14,J35&lt;$E$14),$A$14,IF(AND(J35&gt;=$D$15,J35&lt;$E$15),$A$15,IF(AND(J35&gt;=$D$16,J35&lt;$E$16),$A$16,IF(AND(J35&gt;=$D$17,J35&lt;$E$17),$A$17,IF(AND(J35&gt;=$D$18,J35&lt;$E$18),$A$18,IF(AND(J35&gt;=$D$19,J35&lt;$E$19),$A$19,IF(AND(J35&gt;=$D$20,J35&lt;$E$20),$A$20,IF(AND(J35&gt;=$D$21,J35&lt;$E$21),$A$21,IF(AND(J35&gt;=$D$22,J35&lt;$E$22),$A$22,IF(AND(J35&gt;=$D$23,J35&lt;$E$23),$A$23,IF(AND(J35&gt;=$D$24,J35&lt;$E$24),$A$24,IF(AND(J35&gt;=$D$25,J35&lt;$E$25),$A$25,IF(AND(J35&gt;=$D$26,J35&lt;$E$26),$A$26,IF(AND(J35&gt;=$D$27,J35&lt;$E$27),$A$27,IF(AND(J35&gt;=$D$28,J35&lt;$E$28),$A$28,IF(AND(J35&gt;=$D$29,J35&lt;$E$29),$A$29,IF(AND(J35&gt;=$D$30,J35&lt;$E$30),$A$30,IF(AND(J35&gt;=$D$31,J35&lt;$E$31),$A$31,IF(AND(J35&gt;=$D$32,J35&lt;$E$32),$A$32,IF(AND(J35&gt;=$D$33,J35&lt;$E$33),$A$33,IF(AND(J35&gt;=$D$34,J35&lt;$E$34),$A$34,IF(AND(J35&gt;=$D$35,J35&lt;$E$35),$A$35,IF(AND(J35&gt;=$D$36,J35&lt;$E$36),$A$36,IF(AND(J35&gt;=$D$37,J35&lt;$E$37),$A$37,IF((J35&gt;=86400),"+24h",IF((J35&gt;=3),IF(TEXT(J35/86400,"h")="0","",TEXT(J35/86400,"h")&amp;"h") &amp; IF(TEXT(J35/86400,"m")="0","",TEXT(J35/86400,"m")&amp;"'") &amp; IF(TEXT(J35/86400,"s")="0","",TEXT(J35/86400,"s")&amp;"''"),UNKLAR))))))))))))))))))))))))))))))))))))))</f>
        <v>34'8''</v>
      </c>
      <c r="L35" s="83">
        <f t="shared" si="6"/>
        <v>65536</v>
      </c>
      <c r="M35" s="98" t="str">
        <f>IF(AND(L35&gt;=$D$2,L35&lt;$E$2),$A$2,IF(AND(L35&gt;=$D$3,L35&lt;$E$3),$A$3,IF(AND(L35&gt;=$D$4,L35&lt;$E$4),$A$4,IF(AND(L35&gt;=$D$5,L35&lt;$E$5),$A$5,IF(AND(L35&gt;=$D$6,L35&lt;$E$6),$A$6,IF(AND(L35&gt;=$D$7,L35&lt;$E$7),$A$7,IF(AND(L35&gt;=$D$8,L35&lt;$E$8),$A$8,IF(AND(L35&gt;=$D$9,L35&lt;$E$9),$A$9,IF(AND(L35&gt;=$D$10,L35&lt;$E$10),$A$10,IF(AND(L35&gt;=$D$11,L35&lt;$E$11),$A$11,IF(AND(L35&gt;=$D$12,L35&lt;$E$12),$A$12,IF(AND(L35&gt;=$D$13,L35&lt;$E$13),$A$13,IF(AND(L35&gt;=$D$14,L35&lt;$E$14),$A$14,IF(AND(L35&gt;=$D$15,L35&lt;$E$15),$A$15,IF(AND(L35&gt;=$D$16,L35&lt;$E$16),$A$16,IF(AND(L35&gt;=$D$17,L35&lt;$E$17),$A$17,IF(AND(L35&gt;=$D$18,L35&lt;$E$18),$A$18,IF(AND(L35&gt;=$D$19,L35&lt;$E$19),$A$19,IF(AND(L35&gt;=$D$20,L35&lt;$E$20),$A$20,IF(AND(L35&gt;=$D$21,L35&lt;$E$21),$A$21,IF(AND(L35&gt;=$D$22,L35&lt;$E$22),$A$22,IF(AND(L35&gt;=$D$23,L35&lt;$E$23),$A$23,IF(AND(L35&gt;=$D$24,L35&lt;$E$24),$A$24,IF(AND(L35&gt;=$D$25,L35&lt;$E$25),$A$25,IF(AND(L35&gt;=$D$26,L35&lt;$E$26),$A$26,IF(AND(L35&gt;=$D$27,L35&lt;$E$27),$A$27,IF(AND(L35&gt;=$D$28,L35&lt;$E$28),$A$28,IF(AND(L35&gt;=$D$29,L35&lt;$E$29),$A$29,IF(AND(L35&gt;=$D$30,L35&lt;$E$30),$A$30,IF(AND(L35&gt;=$D$31,L35&lt;$E$31),$A$31,IF(AND(L35&gt;=$D$32,L35&lt;$E$32),$A$32,IF(AND(L35&gt;=$D$33,L35&lt;$E$33),$A$33,IF(AND(L35&gt;=$D$34,L35&lt;$E$34),$A$34,IF(AND(L35&gt;=$D$35,L35&lt;$E$35),$A$35,IF(AND(L35&gt;=$D$36,L35&lt;$E$36),$A$36,IF(AND(L35&gt;=$D$37,L35&lt;$E$37),$A$37,IF((L35&gt;=86400),"+24h",IF((L35&gt;=3),IF(TEXT(L35/86400,"h")="0","",TEXT(L35/86400,"h")&amp;"h") &amp; IF(TEXT(L35/86400,"m")="0","",TEXT(L35/86400,"m")&amp;"'") &amp; IF(TEXT(L35/86400,"s")="0","",TEXT(L35/86400,"s")&amp;"''"),UNKLAR))))))))))))))))))))))))))))))))))))))</f>
        <v>18h12'16''</v>
      </c>
      <c r="N35" s="83">
        <f t="shared" si="7"/>
        <v>16</v>
      </c>
      <c r="O35" s="99" t="str">
        <f>IF(AND(N35&gt;=$D$2,N35&lt;$E$2),$A$2,IF(AND(N35&gt;=$D$3,N35&lt;$E$3),$A$3,IF(AND(N35&gt;=$D$4,N35&lt;$E$4),$A$4,IF(AND(N35&gt;=$D$5,N35&lt;$E$5),$A$5,IF(AND(N35&gt;=$D$6,N35&lt;$E$6),$A$6,IF(AND(N35&gt;=$D$7,N35&lt;$E$7),$A$7,IF(AND(N35&gt;=$D$8,N35&lt;$E$8),$A$8,IF(AND(N35&gt;=$D$9,N35&lt;$E$9),$A$9,IF(AND(N35&gt;=$D$10,N35&lt;$E$10),$A$10,IF(AND(N35&gt;=$D$11,N35&lt;$E$11),$A$11,IF(AND(N35&gt;=$D$12,N35&lt;$E$12),$A$12,IF(AND(N35&gt;=$D$13,N35&lt;$E$13),$A$13,IF(AND(N35&gt;=$D$14,N35&lt;$E$14),$A$14,IF(AND(N35&gt;=$D$15,N35&lt;$E$15),$A$15,IF(AND(N35&gt;=$D$16,N35&lt;$E$16),$A$16,IF(AND(N35&gt;=$D$17,N35&lt;$E$17),$A$17,IF(AND(N35&gt;=$D$18,N35&lt;$E$18),$A$18,IF(AND(N35&gt;=$D$19,N35&lt;$E$19),$A$19,IF(AND(N35&gt;=$D$20,N35&lt;$E$20),$A$20,IF(AND(N35&gt;=$D$21,N35&lt;$E$21),$A$21,IF(AND(N35&gt;=$D$22,N35&lt;$E$22),$A$22,IF(AND(N35&gt;=$D$23,N35&lt;$E$23),$A$23,IF(AND(N35&gt;=$D$24,N35&lt;$E$24),$A$24,IF(AND(N35&gt;=$D$25,N35&lt;$E$25),$A$25,IF(AND(N35&gt;=$D$26,N35&lt;$E$26),$A$26,IF(AND(N35&gt;=$D$27,N35&lt;$E$27),$A$27,IF(AND(N35&gt;=$D$28,N35&lt;$E$28),$A$28,IF(AND(N35&gt;=$D$29,N35&lt;$E$29),$A$29,IF(AND(N35&gt;=$D$30,N35&lt;$E$30),$A$30,IF(AND(N35&gt;=$D$31,N35&lt;$E$31),$A$31,IF(AND(N35&gt;=$D$32,N35&lt;$E$32),$A$32,IF(AND(N35&gt;=$D$33,N35&lt;$E$33),$A$33,IF(AND(N35&gt;=$D$34,N35&lt;$E$34),$A$34,IF(AND(N35&gt;=$D$35,N35&lt;$E$35),$A$35,IF(AND(N35&gt;=$D$36,N35&lt;$E$36),$A$36,IF(AND(N35&gt;=$D$37,N35&lt;$E$37),$A$37,IF((N35&gt;=86400),"+24h",IF((N35&gt;=3),IF(TEXT(N35/86400,"h")="0","",TEXT(N35/86400,"h")&amp;"h") &amp; IF(TEXT(N35/86400,"m")="0","",TEXT(N35/86400,"m")&amp;"'") &amp; IF(TEXT(N35/86400,"s")="0","",TEXT(N35/86400,"s")&amp;"''"),UNKLAR))))))))))))))))))))))))))))))))))))))</f>
        <v>16''</v>
      </c>
      <c r="P35" s="83">
        <f t="shared" si="8"/>
        <v>128</v>
      </c>
      <c r="Q35" s="100" t="str">
        <f>IF(AND(P35&gt;=$D$2,P35&lt;$E$2),$A$2,IF(AND(P35&gt;=$D$3,P35&lt;$E$3),$A$3,IF(AND(P35&gt;=$D$4,P35&lt;$E$4),$A$4,IF(AND(P35&gt;=$D$5,P35&lt;$E$5),$A$5,IF(AND(P35&gt;=$D$6,P35&lt;$E$6),$A$6,IF(AND(P35&gt;=$D$7,P35&lt;$E$7),$A$7,IF(AND(P35&gt;=$D$8,P35&lt;$E$8),$A$8,IF(AND(P35&gt;=$D$9,P35&lt;$E$9),$A$9,IF(AND(P35&gt;=$D$10,P35&lt;$E$10),$A$10,IF(AND(P35&gt;=$D$11,P35&lt;$E$11),$A$11,IF(AND(P35&gt;=$D$12,P35&lt;$E$12),$A$12,IF(AND(P35&gt;=$D$13,P35&lt;$E$13),$A$13,IF(AND(P35&gt;=$D$14,P35&lt;$E$14),$A$14,IF(AND(P35&gt;=$D$15,P35&lt;$E$15),$A$15,IF(AND(P35&gt;=$D$16,P35&lt;$E$16),$A$16,IF(AND(P35&gt;=$D$17,P35&lt;$E$17),$A$17,IF(AND(P35&gt;=$D$18,P35&lt;$E$18),$A$18,IF(AND(P35&gt;=$D$19,P35&lt;$E$19),$A$19,IF(AND(P35&gt;=$D$20,P35&lt;$E$20),$A$20,IF(AND(P35&gt;=$D$21,P35&lt;$E$21),$A$21,IF(AND(P35&gt;=$D$22,P35&lt;$E$22),$A$22,IF(AND(P35&gt;=$D$23,P35&lt;$E$23),$A$23,IF(AND(P35&gt;=$D$24,P35&lt;$E$24),$A$24,IF(AND(P35&gt;=$D$25,P35&lt;$E$25),$A$25,IF(AND(P35&gt;=$D$26,P35&lt;$E$26),$A$26,IF(AND(P35&gt;=$D$27,P35&lt;$E$27),$A$27,IF(AND(P35&gt;=$D$28,P35&lt;$E$28),$A$28,IF(AND(P35&gt;=$D$29,P35&lt;$E$29),$A$29,IF(AND(P35&gt;=$D$30,P35&lt;$E$30),$A$30,IF(AND(P35&gt;=$D$31,P35&lt;$E$31),$A$31,IF(AND(P35&gt;=$D$32,P35&lt;$E$32),$A$32,IF(AND(P35&gt;=$D$33,P35&lt;$E$33),$A$33,IF(AND(P35&gt;=$D$34,P35&lt;$E$34),$A$34,IF(AND(P35&gt;=$D$35,P35&lt;$E$35),$A$35,IF(AND(P35&gt;=$D$36,P35&lt;$E$36),$A$36,IF(AND(P35&gt;=$D$37,P35&lt;$E$37),$A$37,IF((P35&gt;=86400),"+24h",IF((P35&gt;=3),IF(TEXT(P35/86400,"h")="0","",TEXT(P35/86400,"h")&amp;"h") &amp; IF(TEXT(P35/86400,"m")="0","",TEXT(P35/86400,"m")&amp;"'") &amp; IF(TEXT(P35/86400,"s")="0","",TEXT(P35/86400,"s")&amp;"''"),UNKLAR))))))))))))))))))))))))))))))))))))))</f>
        <v>2'8''</v>
      </c>
      <c r="R35" s="101">
        <f t="shared" si="9"/>
        <v>2048</v>
      </c>
      <c r="S35" s="102" t="str">
        <f>IF(AND(R35&gt;=$D$2,R35&lt;$E$2),$A$2,IF(AND(R35&gt;=$D$3,R35&lt;$E$3),$A$3,IF(AND(R35&gt;=$D$4,R35&lt;$E$4),$A$4,IF(AND(R35&gt;=$D$5,R35&lt;$E$5),$A$5,IF(AND(R35&gt;=$D$6,R35&lt;$E$6),$A$6,IF(AND(R35&gt;=$D$7,R35&lt;$E$7),$A$7,IF(AND(R35&gt;=$D$8,R35&lt;$E$8),$A$8,IF(AND(R35&gt;=$D$9,R35&lt;$E$9),$A$9,IF(AND(R35&gt;=$D$10,R35&lt;$E$10),$A$10,IF(AND(R35&gt;=$D$11,R35&lt;$E$11),$A$11,IF(AND(R35&gt;=$D$12,R35&lt;$E$12),$A$12,IF(AND(R35&gt;=$D$13,R35&lt;$E$13),$A$13,IF(AND(R35&gt;=$D$14,R35&lt;$E$14),$A$14,IF(AND(R35&gt;=$D$15,R35&lt;$E$15),$A$15,IF(AND(R35&gt;=$D$16,R35&lt;$E$16),$A$16,IF(AND(R35&gt;=$D$17,R35&lt;$E$17),$A$17,IF(AND(R35&gt;=$D$18,R35&lt;$E$18),$A$18,IF(AND(R35&gt;=$D$19,R35&lt;$E$19),$A$19,IF(AND(R35&gt;=$D$20,R35&lt;$E$20),$A$20,IF(AND(R35&gt;=$D$21,R35&lt;$E$21),$A$21,IF(AND(R35&gt;=$D$22,R35&lt;$E$22),$A$22,IF(AND(R35&gt;=$D$23,R35&lt;$E$23),$A$23,IF(AND(R35&gt;=$D$24,R35&lt;$E$24),$A$24,IF(AND(R35&gt;=$D$25,R35&lt;$E$25),$A$25,IF(AND(R35&gt;=$D$26,R35&lt;$E$26),$A$26,IF(AND(R35&gt;=$D$27,R35&lt;$E$27),$A$27,IF(AND(R35&gt;=$D$28,R35&lt;$E$28),$A$28,IF(AND(R35&gt;=$D$29,R35&lt;$E$29),$A$29,IF(AND(R35&gt;=$D$30,R35&lt;$E$30),$A$30,IF(AND(R35&gt;=$D$31,R35&lt;$E$31),$A$31,IF(AND(R35&gt;=$D$32,R35&lt;$E$32),$A$32,IF(AND(R35&gt;=$D$33,R35&lt;$E$33),$A$33,IF(AND(R35&gt;=$D$34,R35&lt;$E$34),$A$34,IF(AND(R35&gt;=$D$35,R35&lt;$E$35),$A$35,IF(AND(R35&gt;=$D$36,R35&lt;$E$36),$A$36,IF(AND(R35&gt;=$D$37,R35&lt;$E$37),$A$37,IF((R35&gt;=86400),"+24h",IF((R35&gt;=3),IF(TEXT(R35/86400,"h")="0","",TEXT(R35/86400,"h")&amp;"h") &amp; IF(TEXT(R35/86400,"m")="0","",TEXT(R35/86400,"m")&amp;"'") &amp; IF(TEXT(R35/86400,"s")="0","",TEXT(R35/86400,"s")&amp;"''"),UNKLAR))))))))))))))))))))))))))))))))))))))</f>
        <v>34'8''</v>
      </c>
      <c r="T35" s="51"/>
      <c r="U35" s="66" t="s">
        <v>63</v>
      </c>
      <c r="V35" s="68" t="s">
        <v>115</v>
      </c>
      <c r="W35" s="72">
        <v>640</v>
      </c>
      <c r="X35" s="19" t="s">
        <v>46</v>
      </c>
      <c r="Y35" s="73">
        <v>35</v>
      </c>
      <c r="Z35" s="27">
        <v>2</v>
      </c>
      <c r="AA35" s="41">
        <f t="shared" si="16"/>
        <v>15.33</v>
      </c>
      <c r="AB35" s="21">
        <f t="shared" si="11"/>
        <v>30.66</v>
      </c>
      <c r="AC35" s="47"/>
      <c r="AD35" s="17"/>
      <c r="AE35" s="17"/>
      <c r="AF35" s="17"/>
      <c r="AG35" s="18"/>
      <c r="AH35" s="18"/>
    </row>
    <row r="36" spans="1:34" s="2" customFormat="1" ht="9.75" customHeight="1">
      <c r="A36" s="65" t="s">
        <v>18</v>
      </c>
      <c r="B36" s="56" t="s">
        <v>109</v>
      </c>
      <c r="C36" s="55">
        <f t="shared" si="17"/>
        <v>2.5</v>
      </c>
      <c r="D36" s="55">
        <f t="shared" si="14"/>
        <v>2.25</v>
      </c>
      <c r="E36" s="55">
        <f t="shared" si="13"/>
        <v>2.7499899999999999</v>
      </c>
      <c r="F36" s="55">
        <f t="shared" si="4"/>
        <v>20</v>
      </c>
      <c r="G36" s="76" t="str">
        <f>IF(AND(F36&gt;=$D$2,F36&lt;$E$2),$A$2,IF(AND(F36&gt;=$D$3,F36&lt;$E$3),$A$3,IF(AND(F36&gt;=$D$4,F36&lt;$E$4),$A$4,IF(AND(F36&gt;=$D$5,F36&lt;$E$5),$A$5,IF(AND(F36&gt;=$D$6,F36&lt;$E$6),$A$6,IF(AND(F36&gt;=$D$7,F36&lt;$E$7),$A$7,IF(AND(F36&gt;=$D$8,F36&lt;$E$8),$A$8,IF(AND(F36&gt;=$D$9,F36&lt;$E$9),$A$9,IF(AND(F36&gt;=$D$10,F36&lt;$E$10),$A$10,IF(AND(F36&gt;=$D$11,F36&lt;$E$11),$A$11,IF(AND(F36&gt;=$D$12,F36&lt;$E$12),$A$12,IF(AND(F36&gt;=$D$13,F36&lt;$E$13),$A$13,IF(AND(F36&gt;=$D$14,F36&lt;$E$14),$A$14,IF(AND(F36&gt;=$D$15,F36&lt;$E$15),$A$15,IF(AND(F36&gt;=$D$16,F36&lt;$E$16),$A$16,IF(AND(F36&gt;=$D$17,F36&lt;$E$17),$A$17,IF(AND(F36&gt;=$D$18,F36&lt;$E$18),$A$18,IF(AND(F36&gt;=$D$19,F36&lt;$E$19),$A$19,IF(AND(F36&gt;=$D$20,F36&lt;$E$20),$A$20,IF(AND(F36&gt;=$D$21,F36&lt;$E$21),$A$21,IF(AND(F36&gt;=$D$22,F36&lt;$E$22),$A$22,IF(AND(F36&gt;=$D$23,F36&lt;$E$23),$A$23,IF(AND(F36&gt;=$D$24,F36&lt;$E$24),$A$24,IF(AND(F36&gt;=$D$25,F36&lt;$E$25),$A$25,IF(AND(F36&gt;=$D$26,F36&lt;$E$26),$A$26,IF(AND(F36&gt;=$D$27,F36&lt;$E$27),$A$27,IF(AND(F36&gt;=$D$28,F36&lt;$E$28),$A$28,IF(AND(F36&gt;=$D$29,F36&lt;$E$29),$A$29,IF(AND(F36&gt;=$D$30,F36&lt;$E$30),$A$30,IF(AND(F36&gt;=$D$31,F36&lt;$E$31),$A$31,IF(AND(F36&gt;=$D$32,F36&lt;$E$32),$A$32,IF(AND(F36&gt;=$D$33,F36&lt;$E$33),$A$33,IF(AND(F36&gt;=$D$34,F36&lt;$E$34),$A$34,IF(AND(F36&gt;=$D$35,F36&lt;$E$35),$A$35,IF(AND(F36&gt;=$D$36,F36&lt;$E$36),$A$36,IF(AND(F36&gt;=$D$37,F36&lt;$E$37),$A$37,IF((F36&gt;=86400),"+24h",IF((F36&gt;=3),IF(TEXT(F36/86400,"h")="0","",TEXT(F36/86400,"h")&amp;"h") &amp; IF(TEXT(F36/86400,"m")="0","",TEXT(F36/86400,"m")&amp;"'") &amp; IF(TEXT(F36/86400,"s")="0","",TEXT(F36/86400,"s")&amp;"''"),UNKLAR))))))))))))))))))))))))))))))))))))))</f>
        <v>20''</v>
      </c>
      <c r="H36" s="80">
        <f t="shared" si="1"/>
        <v>160</v>
      </c>
      <c r="I36" s="79" t="str">
        <f>IF(AND(H36&gt;=$D$2,H36&lt;$E$2),$A$2,IF(AND(H36&gt;=$D$3,H36&lt;$E$3),$A$3,IF(AND(H36&gt;=$D$4,H36&lt;$E$4),$A$4,IF(AND(H36&gt;=$D$5,H36&lt;$E$5),$A$5,IF(AND(H36&gt;=$D$6,H36&lt;$E$6),$A$6,IF(AND(H36&gt;=$D$7,H36&lt;$E$7),$A$7,IF(AND(H36&gt;=$D$8,H36&lt;$E$8),$A$8,IF(AND(H36&gt;=$D$9,H36&lt;$E$9),$A$9,IF(AND(H36&gt;=$D$10,H36&lt;$E$10),$A$10,IF(AND(H36&gt;=$D$11,H36&lt;$E$11),$A$11,IF(AND(H36&gt;=$D$12,H36&lt;$E$12),$A$12,IF(AND(H36&gt;=$D$13,H36&lt;$E$13),$A$13,IF(AND(H36&gt;=$D$14,H36&lt;$E$14),$A$14,IF(AND(H36&gt;=$D$15,H36&lt;$E$15),$A$15,IF(AND(H36&gt;=$D$16,H36&lt;$E$16),$A$16,IF(AND(H36&gt;=$D$17,H36&lt;$E$17),$A$17,IF(AND(H36&gt;=$D$18,H36&lt;$E$18),$A$18,IF(AND(H36&gt;=$D$19,H36&lt;$E$19),$A$19,IF(AND(H36&gt;=$D$20,H36&lt;$E$20),$A$20,IF(AND(H36&gt;=$D$21,H36&lt;$E$21),$A$21,IF(AND(H36&gt;=$D$22,H36&lt;$E$22),$A$22,IF(AND(H36&gt;=$D$23,H36&lt;$E$23),$A$23,IF(AND(H36&gt;=$D$24,H36&lt;$E$24),$A$24,IF(AND(H36&gt;=$D$25,H36&lt;$E$25),$A$25,IF(AND(H36&gt;=$D$26,H36&lt;$E$26),$A$26,IF(AND(H36&gt;=$D$27,H36&lt;$E$27),$A$27,IF(AND(H36&gt;=$D$28,H36&lt;$E$28),$A$28,IF(AND(H36&gt;=$D$29,H36&lt;$E$29),$A$29,IF(AND(H36&gt;=$D$30,H36&lt;$E$30),$A$30,IF(AND(H36&gt;=$D$31,H36&lt;$E$31),$A$31,IF(AND(H36&gt;=$D$32,H36&lt;$E$32),$A$32,IF(AND(H36&gt;=$D$33,H36&lt;$E$33),$A$33,IF(AND(H36&gt;=$D$34,H36&lt;$E$34),$A$34,IF(AND(H36&gt;=$D$35,H36&lt;$E$35),$A$35,IF(AND(H36&gt;=$D$36,H36&lt;$E$36),$A$36,IF(AND(H36&gt;=$D$37,H36&lt;$E$37),$A$37,IF((H36&gt;=86400),"+24h",IF((H36&gt;=3),IF(TEXT(H36/86400,"h")="0","",TEXT(H36/86400,"h")&amp;"h") &amp; IF(TEXT(H36/86400,"m")="0","",TEXT(H36/86400,"m")&amp;"'") &amp; IF(TEXT(H36/86400,"s")="0","",TEXT(H36/86400,"s")&amp;"''"),UNKLAR))))))))))))))))))))))))))))))))))))))</f>
        <v>2'40''</v>
      </c>
      <c r="J36" s="80">
        <f t="shared" si="5"/>
        <v>2560</v>
      </c>
      <c r="K36" s="76" t="str">
        <f>IF(AND(J36&gt;=$D$2,J36&lt;$E$2),$A$2,IF(AND(J36&gt;=$D$3,J36&lt;$E$3),$A$3,IF(AND(J36&gt;=$D$4,J36&lt;$E$4),$A$4,IF(AND(J36&gt;=$D$5,J36&lt;$E$5),$A$5,IF(AND(J36&gt;=$D$6,J36&lt;$E$6),$A$6,IF(AND(J36&gt;=$D$7,J36&lt;$E$7),$A$7,IF(AND(J36&gt;=$D$8,J36&lt;$E$8),$A$8,IF(AND(J36&gt;=$D$9,J36&lt;$E$9),$A$9,IF(AND(J36&gt;=$D$10,J36&lt;$E$10),$A$10,IF(AND(J36&gt;=$D$11,J36&lt;$E$11),$A$11,IF(AND(J36&gt;=$D$12,J36&lt;$E$12),$A$12,IF(AND(J36&gt;=$D$13,J36&lt;$E$13),$A$13,IF(AND(J36&gt;=$D$14,J36&lt;$E$14),$A$14,IF(AND(J36&gt;=$D$15,J36&lt;$E$15),$A$15,IF(AND(J36&gt;=$D$16,J36&lt;$E$16),$A$16,IF(AND(J36&gt;=$D$17,J36&lt;$E$17),$A$17,IF(AND(J36&gt;=$D$18,J36&lt;$E$18),$A$18,IF(AND(J36&gt;=$D$19,J36&lt;$E$19),$A$19,IF(AND(J36&gt;=$D$20,J36&lt;$E$20),$A$20,IF(AND(J36&gt;=$D$21,J36&lt;$E$21),$A$21,IF(AND(J36&gt;=$D$22,J36&lt;$E$22),$A$22,IF(AND(J36&gt;=$D$23,J36&lt;$E$23),$A$23,IF(AND(J36&gt;=$D$24,J36&lt;$E$24),$A$24,IF(AND(J36&gt;=$D$25,J36&lt;$E$25),$A$25,IF(AND(J36&gt;=$D$26,J36&lt;$E$26),$A$26,IF(AND(J36&gt;=$D$27,J36&lt;$E$27),$A$27,IF(AND(J36&gt;=$D$28,J36&lt;$E$28),$A$28,IF(AND(J36&gt;=$D$29,J36&lt;$E$29),$A$29,IF(AND(J36&gt;=$D$30,J36&lt;$E$30),$A$30,IF(AND(J36&gt;=$D$31,J36&lt;$E$31),$A$31,IF(AND(J36&gt;=$D$32,J36&lt;$E$32),$A$32,IF(AND(J36&gt;=$D$33,J36&lt;$E$33),$A$33,IF(AND(J36&gt;=$D$34,J36&lt;$E$34),$A$34,IF(AND(J36&gt;=$D$35,J36&lt;$E$35),$A$35,IF(AND(J36&gt;=$D$36,J36&lt;$E$36),$A$36,IF(AND(J36&gt;=$D$37,J36&lt;$E$37),$A$37,IF((J36&gt;=86400),"+24h",IF((J36&gt;=3),IF(TEXT(J36/86400,"h")="0","",TEXT(J36/86400,"h")&amp;"h") &amp; IF(TEXT(J36/86400,"m")="0","",TEXT(J36/86400,"m")&amp;"'") &amp; IF(TEXT(J36/86400,"s")="0","",TEXT(J36/86400,"s")&amp;"''"),UNKLAR))))))))))))))))))))))))))))))))))))))</f>
        <v>42'40''</v>
      </c>
      <c r="L36" s="55">
        <f t="shared" si="6"/>
        <v>81920</v>
      </c>
      <c r="M36" s="32" t="str">
        <f>IF(AND(L36&gt;=$D$2,L36&lt;$E$2),$A$2,IF(AND(L36&gt;=$D$3,L36&lt;$E$3),$A$3,IF(AND(L36&gt;=$D$4,L36&lt;$E$4),$A$4,IF(AND(L36&gt;=$D$5,L36&lt;$E$5),$A$5,IF(AND(L36&gt;=$D$6,L36&lt;$E$6),$A$6,IF(AND(L36&gt;=$D$7,L36&lt;$E$7),$A$7,IF(AND(L36&gt;=$D$8,L36&lt;$E$8),$A$8,IF(AND(L36&gt;=$D$9,L36&lt;$E$9),$A$9,IF(AND(L36&gt;=$D$10,L36&lt;$E$10),$A$10,IF(AND(L36&gt;=$D$11,L36&lt;$E$11),$A$11,IF(AND(L36&gt;=$D$12,L36&lt;$E$12),$A$12,IF(AND(L36&gt;=$D$13,L36&lt;$E$13),$A$13,IF(AND(L36&gt;=$D$14,L36&lt;$E$14),$A$14,IF(AND(L36&gt;=$D$15,L36&lt;$E$15),$A$15,IF(AND(L36&gt;=$D$16,L36&lt;$E$16),$A$16,IF(AND(L36&gt;=$D$17,L36&lt;$E$17),$A$17,IF(AND(L36&gt;=$D$18,L36&lt;$E$18),$A$18,IF(AND(L36&gt;=$D$19,L36&lt;$E$19),$A$19,IF(AND(L36&gt;=$D$20,L36&lt;$E$20),$A$20,IF(AND(L36&gt;=$D$21,L36&lt;$E$21),$A$21,IF(AND(L36&gt;=$D$22,L36&lt;$E$22),$A$22,IF(AND(L36&gt;=$D$23,L36&lt;$E$23),$A$23,IF(AND(L36&gt;=$D$24,L36&lt;$E$24),$A$24,IF(AND(L36&gt;=$D$25,L36&lt;$E$25),$A$25,IF(AND(L36&gt;=$D$26,L36&lt;$E$26),$A$26,IF(AND(L36&gt;=$D$27,L36&lt;$E$27),$A$27,IF(AND(L36&gt;=$D$28,L36&lt;$E$28),$A$28,IF(AND(L36&gt;=$D$29,L36&lt;$E$29),$A$29,IF(AND(L36&gt;=$D$30,L36&lt;$E$30),$A$30,IF(AND(L36&gt;=$D$31,L36&lt;$E$31),$A$31,IF(AND(L36&gt;=$D$32,L36&lt;$E$32),$A$32,IF(AND(L36&gt;=$D$33,L36&lt;$E$33),$A$33,IF(AND(L36&gt;=$D$34,L36&lt;$E$34),$A$34,IF(AND(L36&gt;=$D$35,L36&lt;$E$35),$A$35,IF(AND(L36&gt;=$D$36,L36&lt;$E$36),$A$36,IF(AND(L36&gt;=$D$37,L36&lt;$E$37),$A$37,IF((L36&gt;=86400),"+24h",IF((L36&gt;=3),IF(TEXT(L36/86400,"h")="0","",TEXT(L36/86400,"h")&amp;"h") &amp; IF(TEXT(L36/86400,"m")="0","",TEXT(L36/86400,"m")&amp;"'") &amp; IF(TEXT(L36/86400,"s")="0","",TEXT(L36/86400,"s")&amp;"''"),UNKLAR))))))))))))))))))))))))))))))))))))))</f>
        <v>22h45'20''</v>
      </c>
      <c r="N36" s="55">
        <f t="shared" si="7"/>
        <v>20</v>
      </c>
      <c r="O36" s="41" t="str">
        <f>IF(AND(N36&gt;=$D$2,N36&lt;$E$2),$A$2,IF(AND(N36&gt;=$D$3,N36&lt;$E$3),$A$3,IF(AND(N36&gt;=$D$4,N36&lt;$E$4),$A$4,IF(AND(N36&gt;=$D$5,N36&lt;$E$5),$A$5,IF(AND(N36&gt;=$D$6,N36&lt;$E$6),$A$6,IF(AND(N36&gt;=$D$7,N36&lt;$E$7),$A$7,IF(AND(N36&gt;=$D$8,N36&lt;$E$8),$A$8,IF(AND(N36&gt;=$D$9,N36&lt;$E$9),$A$9,IF(AND(N36&gt;=$D$10,N36&lt;$E$10),$A$10,IF(AND(N36&gt;=$D$11,N36&lt;$E$11),$A$11,IF(AND(N36&gt;=$D$12,N36&lt;$E$12),$A$12,IF(AND(N36&gt;=$D$13,N36&lt;$E$13),$A$13,IF(AND(N36&gt;=$D$14,N36&lt;$E$14),$A$14,IF(AND(N36&gt;=$D$15,N36&lt;$E$15),$A$15,IF(AND(N36&gt;=$D$16,N36&lt;$E$16),$A$16,IF(AND(N36&gt;=$D$17,N36&lt;$E$17),$A$17,IF(AND(N36&gt;=$D$18,N36&lt;$E$18),$A$18,IF(AND(N36&gt;=$D$19,N36&lt;$E$19),$A$19,IF(AND(N36&gt;=$D$20,N36&lt;$E$20),$A$20,IF(AND(N36&gt;=$D$21,N36&lt;$E$21),$A$21,IF(AND(N36&gt;=$D$22,N36&lt;$E$22),$A$22,IF(AND(N36&gt;=$D$23,N36&lt;$E$23),$A$23,IF(AND(N36&gt;=$D$24,N36&lt;$E$24),$A$24,IF(AND(N36&gt;=$D$25,N36&lt;$E$25),$A$25,IF(AND(N36&gt;=$D$26,N36&lt;$E$26),$A$26,IF(AND(N36&gt;=$D$27,N36&lt;$E$27),$A$27,IF(AND(N36&gt;=$D$28,N36&lt;$E$28),$A$28,IF(AND(N36&gt;=$D$29,N36&lt;$E$29),$A$29,IF(AND(N36&gt;=$D$30,N36&lt;$E$30),$A$30,IF(AND(N36&gt;=$D$31,N36&lt;$E$31),$A$31,IF(AND(N36&gt;=$D$32,N36&lt;$E$32),$A$32,IF(AND(N36&gt;=$D$33,N36&lt;$E$33),$A$33,IF(AND(N36&gt;=$D$34,N36&lt;$E$34),$A$34,IF(AND(N36&gt;=$D$35,N36&lt;$E$35),$A$35,IF(AND(N36&gt;=$D$36,N36&lt;$E$36),$A$36,IF(AND(N36&gt;=$D$37,N36&lt;$E$37),$A$37,IF((N36&gt;=86400),"+24h",IF((N36&gt;=3),IF(TEXT(N36/86400,"h")="0","",TEXT(N36/86400,"h")&amp;"h") &amp; IF(TEXT(N36/86400,"m")="0","",TEXT(N36/86400,"m")&amp;"'") &amp; IF(TEXT(N36/86400,"s")="0","",TEXT(N36/86400,"s")&amp;"''"),UNKLAR))))))))))))))))))))))))))))))))))))))</f>
        <v>20''</v>
      </c>
      <c r="P36" s="55">
        <f t="shared" si="8"/>
        <v>160</v>
      </c>
      <c r="Q36" s="41" t="str">
        <f>IF(AND(P36&gt;=$D$2,P36&lt;$E$2),$A$2,IF(AND(P36&gt;=$D$3,P36&lt;$E$3),$A$3,IF(AND(P36&gt;=$D$4,P36&lt;$E$4),$A$4,IF(AND(P36&gt;=$D$5,P36&lt;$E$5),$A$5,IF(AND(P36&gt;=$D$6,P36&lt;$E$6),$A$6,IF(AND(P36&gt;=$D$7,P36&lt;$E$7),$A$7,IF(AND(P36&gt;=$D$8,P36&lt;$E$8),$A$8,IF(AND(P36&gt;=$D$9,P36&lt;$E$9),$A$9,IF(AND(P36&gt;=$D$10,P36&lt;$E$10),$A$10,IF(AND(P36&gt;=$D$11,P36&lt;$E$11),$A$11,IF(AND(P36&gt;=$D$12,P36&lt;$E$12),$A$12,IF(AND(P36&gt;=$D$13,P36&lt;$E$13),$A$13,IF(AND(P36&gt;=$D$14,P36&lt;$E$14),$A$14,IF(AND(P36&gt;=$D$15,P36&lt;$E$15),$A$15,IF(AND(P36&gt;=$D$16,P36&lt;$E$16),$A$16,IF(AND(P36&gt;=$D$17,P36&lt;$E$17),$A$17,IF(AND(P36&gt;=$D$18,P36&lt;$E$18),$A$18,IF(AND(P36&gt;=$D$19,P36&lt;$E$19),$A$19,IF(AND(P36&gt;=$D$20,P36&lt;$E$20),$A$20,IF(AND(P36&gt;=$D$21,P36&lt;$E$21),$A$21,IF(AND(P36&gt;=$D$22,P36&lt;$E$22),$A$22,IF(AND(P36&gt;=$D$23,P36&lt;$E$23),$A$23,IF(AND(P36&gt;=$D$24,P36&lt;$E$24),$A$24,IF(AND(P36&gt;=$D$25,P36&lt;$E$25),$A$25,IF(AND(P36&gt;=$D$26,P36&lt;$E$26),$A$26,IF(AND(P36&gt;=$D$27,P36&lt;$E$27),$A$27,IF(AND(P36&gt;=$D$28,P36&lt;$E$28),$A$28,IF(AND(P36&gt;=$D$29,P36&lt;$E$29),$A$29,IF(AND(P36&gt;=$D$30,P36&lt;$E$30),$A$30,IF(AND(P36&gt;=$D$31,P36&lt;$E$31),$A$31,IF(AND(P36&gt;=$D$32,P36&lt;$E$32),$A$32,IF(AND(P36&gt;=$D$33,P36&lt;$E$33),$A$33,IF(AND(P36&gt;=$D$34,P36&lt;$E$34),$A$34,IF(AND(P36&gt;=$D$35,P36&lt;$E$35),$A$35,IF(AND(P36&gt;=$D$36,P36&lt;$E$36),$A$36,IF(AND(P36&gt;=$D$37,P36&lt;$E$37),$A$37,IF((P36&gt;=86400),"+24h",IF((P36&gt;=3),IF(TEXT(P36/86400,"h")="0","",TEXT(P36/86400,"h")&amp;"h") &amp; IF(TEXT(P36/86400,"m")="0","",TEXT(P36/86400,"m")&amp;"'") &amp; IF(TEXT(P36/86400,"s")="0","",TEXT(P36/86400,"s")&amp;"''"),UNKLAR))))))))))))))))))))))))))))))))))))))</f>
        <v>2'40''</v>
      </c>
      <c r="R36" s="55">
        <f t="shared" si="9"/>
        <v>2560</v>
      </c>
      <c r="S36" s="42" t="str">
        <f>IF(AND(R36&gt;=$D$2,R36&lt;$E$2),$A$2,IF(AND(R36&gt;=$D$3,R36&lt;$E$3),$A$3,IF(AND(R36&gt;=$D$4,R36&lt;$E$4),$A$4,IF(AND(R36&gt;=$D$5,R36&lt;$E$5),$A$5,IF(AND(R36&gt;=$D$6,R36&lt;$E$6),$A$6,IF(AND(R36&gt;=$D$7,R36&lt;$E$7),$A$7,IF(AND(R36&gt;=$D$8,R36&lt;$E$8),$A$8,IF(AND(R36&gt;=$D$9,R36&lt;$E$9),$A$9,IF(AND(R36&gt;=$D$10,R36&lt;$E$10),$A$10,IF(AND(R36&gt;=$D$11,R36&lt;$E$11),$A$11,IF(AND(R36&gt;=$D$12,R36&lt;$E$12),$A$12,IF(AND(R36&gt;=$D$13,R36&lt;$E$13),$A$13,IF(AND(R36&gt;=$D$14,R36&lt;$E$14),$A$14,IF(AND(R36&gt;=$D$15,R36&lt;$E$15),$A$15,IF(AND(R36&gt;=$D$16,R36&lt;$E$16),$A$16,IF(AND(R36&gt;=$D$17,R36&lt;$E$17),$A$17,IF(AND(R36&gt;=$D$18,R36&lt;$E$18),$A$18,IF(AND(R36&gt;=$D$19,R36&lt;$E$19),$A$19,IF(AND(R36&gt;=$D$20,R36&lt;$E$20),$A$20,IF(AND(R36&gt;=$D$21,R36&lt;$E$21),$A$21,IF(AND(R36&gt;=$D$22,R36&lt;$E$22),$A$22,IF(AND(R36&gt;=$D$23,R36&lt;$E$23),$A$23,IF(AND(R36&gt;=$D$24,R36&lt;$E$24),$A$24,IF(AND(R36&gt;=$D$25,R36&lt;$E$25),$A$25,IF(AND(R36&gt;=$D$26,R36&lt;$E$26),$A$26,IF(AND(R36&gt;=$D$27,R36&lt;$E$27),$A$27,IF(AND(R36&gt;=$D$28,R36&lt;$E$28),$A$28,IF(AND(R36&gt;=$D$29,R36&lt;$E$29),$A$29,IF(AND(R36&gt;=$D$30,R36&lt;$E$30),$A$30,IF(AND(R36&gt;=$D$31,R36&lt;$E$31),$A$31,IF(AND(R36&gt;=$D$32,R36&lt;$E$32),$A$32,IF(AND(R36&gt;=$D$33,R36&lt;$E$33),$A$33,IF(AND(R36&gt;=$D$34,R36&lt;$E$34),$A$34,IF(AND(R36&gt;=$D$35,R36&lt;$E$35),$A$35,IF(AND(R36&gt;=$D$36,R36&lt;$E$36),$A$36,IF(AND(R36&gt;=$D$37,R36&lt;$E$37),$A$37,IF((R36&gt;=86400),"+24h",IF((R36&gt;=3),IF(TEXT(R36/86400,"h")="0","",TEXT(R36/86400,"h")&amp;"h") &amp; IF(TEXT(R36/86400,"m")="0","",TEXT(R36/86400,"m")&amp;"'") &amp; IF(TEXT(R36/86400,"s")="0","",TEXT(R36/86400,"s")&amp;"''"),UNKLAR))))))))))))))))))))))))))))))))))))))</f>
        <v>42'40''</v>
      </c>
      <c r="T36" s="51"/>
      <c r="U36" s="66" t="s">
        <v>80</v>
      </c>
      <c r="V36" s="68">
        <v>140</v>
      </c>
      <c r="W36" s="72">
        <v>800</v>
      </c>
      <c r="X36" s="19" t="s">
        <v>43</v>
      </c>
      <c r="Y36" s="131">
        <v>35</v>
      </c>
      <c r="Z36" s="132">
        <v>2.8</v>
      </c>
      <c r="AA36" s="99">
        <f t="shared" si="16"/>
        <v>10.955000000000002</v>
      </c>
      <c r="AB36" s="133">
        <f t="shared" si="11"/>
        <v>21.910000000000004</v>
      </c>
      <c r="AC36" s="47"/>
      <c r="AD36" s="17"/>
      <c r="AE36" s="17"/>
      <c r="AF36" s="17"/>
      <c r="AG36" s="18"/>
      <c r="AH36" s="18"/>
    </row>
    <row r="37" spans="1:34" s="2" customFormat="1" ht="9.75" customHeight="1">
      <c r="A37" s="65" t="s">
        <v>17</v>
      </c>
      <c r="B37" s="56">
        <v>3</v>
      </c>
      <c r="C37" s="55">
        <f t="shared" si="17"/>
        <v>3</v>
      </c>
      <c r="D37" s="55">
        <f t="shared" si="14"/>
        <v>2.75</v>
      </c>
      <c r="E37" s="55">
        <f>SUM(C37,(C38-C37)/2)-0.00001</f>
        <v>3.4999899999999999</v>
      </c>
      <c r="F37" s="55">
        <f t="shared" si="4"/>
        <v>24</v>
      </c>
      <c r="G37" s="76" t="str">
        <f>IF(AND(F37&gt;=$D$2,F37&lt;$E$2),$A$2,IF(AND(F37&gt;=$D$3,F37&lt;$E$3),$A$3,IF(AND(F37&gt;=$D$4,F37&lt;$E$4),$A$4,IF(AND(F37&gt;=$D$5,F37&lt;$E$5),$A$5,IF(AND(F37&gt;=$D$6,F37&lt;$E$6),$A$6,IF(AND(F37&gt;=$D$7,F37&lt;$E$7),$A$7,IF(AND(F37&gt;=$D$8,F37&lt;$E$8),$A$8,IF(AND(F37&gt;=$D$9,F37&lt;$E$9),$A$9,IF(AND(F37&gt;=$D$10,F37&lt;$E$10),$A$10,IF(AND(F37&gt;=$D$11,F37&lt;$E$11),$A$11,IF(AND(F37&gt;=$D$12,F37&lt;$E$12),$A$12,IF(AND(F37&gt;=$D$13,F37&lt;$E$13),$A$13,IF(AND(F37&gt;=$D$14,F37&lt;$E$14),$A$14,IF(AND(F37&gt;=$D$15,F37&lt;$E$15),$A$15,IF(AND(F37&gt;=$D$16,F37&lt;$E$16),$A$16,IF(AND(F37&gt;=$D$17,F37&lt;$E$17),$A$17,IF(AND(F37&gt;=$D$18,F37&lt;$E$18),$A$18,IF(AND(F37&gt;=$D$19,F37&lt;$E$19),$A$19,IF(AND(F37&gt;=$D$20,F37&lt;$E$20),$A$20,IF(AND(F37&gt;=$D$21,F37&lt;$E$21),$A$21,IF(AND(F37&gt;=$D$22,F37&lt;$E$22),$A$22,IF(AND(F37&gt;=$D$23,F37&lt;$E$23),$A$23,IF(AND(F37&gt;=$D$24,F37&lt;$E$24),$A$24,IF(AND(F37&gt;=$D$25,F37&lt;$E$25),$A$25,IF(AND(F37&gt;=$D$26,F37&lt;$E$26),$A$26,IF(AND(F37&gt;=$D$27,F37&lt;$E$27),$A$27,IF(AND(F37&gt;=$D$28,F37&lt;$E$28),$A$28,IF(AND(F37&gt;=$D$29,F37&lt;$E$29),$A$29,IF(AND(F37&gt;=$D$30,F37&lt;$E$30),$A$30,IF(AND(F37&gt;=$D$31,F37&lt;$E$31),$A$31,IF(AND(F37&gt;=$D$32,F37&lt;$E$32),$A$32,IF(AND(F37&gt;=$D$33,F37&lt;$E$33),$A$33,IF(AND(F37&gt;=$D$34,F37&lt;$E$34),$A$34,IF(AND(F37&gt;=$D$35,F37&lt;$E$35),$A$35,IF(AND(F37&gt;=$D$36,F37&lt;$E$36),$A$36,IF(AND(F37&gt;=$D$37,F37&lt;$E$37),$A$37,IF((F37&gt;=86400),"+24h",IF((F37&gt;=3),IF(TEXT(F37/86400,"h")="0","",TEXT(F37/86400,"h")&amp;"h") &amp; IF(TEXT(F37/86400,"m")="0","",TEXT(F37/86400,"m")&amp;"'") &amp; IF(TEXT(F37/86400,"s")="0","",TEXT(F37/86400,"s")&amp;"''"),UNKLAR))))))))))))))))))))))))))))))))))))))</f>
        <v>24''</v>
      </c>
      <c r="H37" s="80">
        <f t="shared" si="1"/>
        <v>192</v>
      </c>
      <c r="I37" s="79" t="str">
        <f>IF(AND(H37&gt;=$D$2,H37&lt;$E$2),$A$2,IF(AND(H37&gt;=$D$3,H37&lt;$E$3),$A$3,IF(AND(H37&gt;=$D$4,H37&lt;$E$4),$A$4,IF(AND(H37&gt;=$D$5,H37&lt;$E$5),$A$5,IF(AND(H37&gt;=$D$6,H37&lt;$E$6),$A$6,IF(AND(H37&gt;=$D$7,H37&lt;$E$7),$A$7,IF(AND(H37&gt;=$D$8,H37&lt;$E$8),$A$8,IF(AND(H37&gt;=$D$9,H37&lt;$E$9),$A$9,IF(AND(H37&gt;=$D$10,H37&lt;$E$10),$A$10,IF(AND(H37&gt;=$D$11,H37&lt;$E$11),$A$11,IF(AND(H37&gt;=$D$12,H37&lt;$E$12),$A$12,IF(AND(H37&gt;=$D$13,H37&lt;$E$13),$A$13,IF(AND(H37&gt;=$D$14,H37&lt;$E$14),$A$14,IF(AND(H37&gt;=$D$15,H37&lt;$E$15),$A$15,IF(AND(H37&gt;=$D$16,H37&lt;$E$16),$A$16,IF(AND(H37&gt;=$D$17,H37&lt;$E$17),$A$17,IF(AND(H37&gt;=$D$18,H37&lt;$E$18),$A$18,IF(AND(H37&gt;=$D$19,H37&lt;$E$19),$A$19,IF(AND(H37&gt;=$D$20,H37&lt;$E$20),$A$20,IF(AND(H37&gt;=$D$21,H37&lt;$E$21),$A$21,IF(AND(H37&gt;=$D$22,H37&lt;$E$22),$A$22,IF(AND(H37&gt;=$D$23,H37&lt;$E$23),$A$23,IF(AND(H37&gt;=$D$24,H37&lt;$E$24),$A$24,IF(AND(H37&gt;=$D$25,H37&lt;$E$25),$A$25,IF(AND(H37&gt;=$D$26,H37&lt;$E$26),$A$26,IF(AND(H37&gt;=$D$27,H37&lt;$E$27),$A$27,IF(AND(H37&gt;=$D$28,H37&lt;$E$28),$A$28,IF(AND(H37&gt;=$D$29,H37&lt;$E$29),$A$29,IF(AND(H37&gt;=$D$30,H37&lt;$E$30),$A$30,IF(AND(H37&gt;=$D$31,H37&lt;$E$31),$A$31,IF(AND(H37&gt;=$D$32,H37&lt;$E$32),$A$32,IF(AND(H37&gt;=$D$33,H37&lt;$E$33),$A$33,IF(AND(H37&gt;=$D$34,H37&lt;$E$34),$A$34,IF(AND(H37&gt;=$D$35,H37&lt;$E$35),$A$35,IF(AND(H37&gt;=$D$36,H37&lt;$E$36),$A$36,IF(AND(H37&gt;=$D$37,H37&lt;$E$37),$A$37,IF((H37&gt;=86400),"+24h",IF((H37&gt;=3),IF(TEXT(H37/86400,"h")="0","",TEXT(H37/86400,"h")&amp;"h") &amp; IF(TEXT(H37/86400,"m")="0","",TEXT(H37/86400,"m")&amp;"'") &amp; IF(TEXT(H37/86400,"s")="0","",TEXT(H37/86400,"s")&amp;"''"),UNKLAR))))))))))))))))))))))))))))))))))))))</f>
        <v>3'12''</v>
      </c>
      <c r="J37" s="80">
        <f t="shared" si="5"/>
        <v>3072</v>
      </c>
      <c r="K37" s="76" t="str">
        <f>IF(AND(J37&gt;=$D$2,J37&lt;$E$2),$A$2,IF(AND(J37&gt;=$D$3,J37&lt;$E$3),$A$3,IF(AND(J37&gt;=$D$4,J37&lt;$E$4),$A$4,IF(AND(J37&gt;=$D$5,J37&lt;$E$5),$A$5,IF(AND(J37&gt;=$D$6,J37&lt;$E$6),$A$6,IF(AND(J37&gt;=$D$7,J37&lt;$E$7),$A$7,IF(AND(J37&gt;=$D$8,J37&lt;$E$8),$A$8,IF(AND(J37&gt;=$D$9,J37&lt;$E$9),$A$9,IF(AND(J37&gt;=$D$10,J37&lt;$E$10),$A$10,IF(AND(J37&gt;=$D$11,J37&lt;$E$11),$A$11,IF(AND(J37&gt;=$D$12,J37&lt;$E$12),$A$12,IF(AND(J37&gt;=$D$13,J37&lt;$E$13),$A$13,IF(AND(J37&gt;=$D$14,J37&lt;$E$14),$A$14,IF(AND(J37&gt;=$D$15,J37&lt;$E$15),$A$15,IF(AND(J37&gt;=$D$16,J37&lt;$E$16),$A$16,IF(AND(J37&gt;=$D$17,J37&lt;$E$17),$A$17,IF(AND(J37&gt;=$D$18,J37&lt;$E$18),$A$18,IF(AND(J37&gt;=$D$19,J37&lt;$E$19),$A$19,IF(AND(J37&gt;=$D$20,J37&lt;$E$20),$A$20,IF(AND(J37&gt;=$D$21,J37&lt;$E$21),$A$21,IF(AND(J37&gt;=$D$22,J37&lt;$E$22),$A$22,IF(AND(J37&gt;=$D$23,J37&lt;$E$23),$A$23,IF(AND(J37&gt;=$D$24,J37&lt;$E$24),$A$24,IF(AND(J37&gt;=$D$25,J37&lt;$E$25),$A$25,IF(AND(J37&gt;=$D$26,J37&lt;$E$26),$A$26,IF(AND(J37&gt;=$D$27,J37&lt;$E$27),$A$27,IF(AND(J37&gt;=$D$28,J37&lt;$E$28),$A$28,IF(AND(J37&gt;=$D$29,J37&lt;$E$29),$A$29,IF(AND(J37&gt;=$D$30,J37&lt;$E$30),$A$30,IF(AND(J37&gt;=$D$31,J37&lt;$E$31),$A$31,IF(AND(J37&gt;=$D$32,J37&lt;$E$32),$A$32,IF(AND(J37&gt;=$D$33,J37&lt;$E$33),$A$33,IF(AND(J37&gt;=$D$34,J37&lt;$E$34),$A$34,IF(AND(J37&gt;=$D$35,J37&lt;$E$35),$A$35,IF(AND(J37&gt;=$D$36,J37&lt;$E$36),$A$36,IF(AND(J37&gt;=$D$37,J37&lt;$E$37),$A$37,IF((J37&gt;=86400),"+24h",IF((J37&gt;=3),IF(TEXT(J37/86400,"h")="0","",TEXT(J37/86400,"h")&amp;"h") &amp; IF(TEXT(J37/86400,"m")="0","",TEXT(J37/86400,"m")&amp;"'") &amp; IF(TEXT(J37/86400,"s")="0","",TEXT(J37/86400,"s")&amp;"''"),UNKLAR))))))))))))))))))))))))))))))))))))))</f>
        <v>51'12''</v>
      </c>
      <c r="L37" s="55">
        <f t="shared" si="6"/>
        <v>98304</v>
      </c>
      <c r="M37" s="32" t="str">
        <f>IF(AND(L37&gt;=$D$2,L37&lt;$E$2),$A$2,IF(AND(L37&gt;=$D$3,L37&lt;$E$3),$A$3,IF(AND(L37&gt;=$D$4,L37&lt;$E$4),$A$4,IF(AND(L37&gt;=$D$5,L37&lt;$E$5),$A$5,IF(AND(L37&gt;=$D$6,L37&lt;$E$6),$A$6,IF(AND(L37&gt;=$D$7,L37&lt;$E$7),$A$7,IF(AND(L37&gt;=$D$8,L37&lt;$E$8),$A$8,IF(AND(L37&gt;=$D$9,L37&lt;$E$9),$A$9,IF(AND(L37&gt;=$D$10,L37&lt;$E$10),$A$10,IF(AND(L37&gt;=$D$11,L37&lt;$E$11),$A$11,IF(AND(L37&gt;=$D$12,L37&lt;$E$12),$A$12,IF(AND(L37&gt;=$D$13,L37&lt;$E$13),$A$13,IF(AND(L37&gt;=$D$14,L37&lt;$E$14),$A$14,IF(AND(L37&gt;=$D$15,L37&lt;$E$15),$A$15,IF(AND(L37&gt;=$D$16,L37&lt;$E$16),$A$16,IF(AND(L37&gt;=$D$17,L37&lt;$E$17),$A$17,IF(AND(L37&gt;=$D$18,L37&lt;$E$18),$A$18,IF(AND(L37&gt;=$D$19,L37&lt;$E$19),$A$19,IF(AND(L37&gt;=$D$20,L37&lt;$E$20),$A$20,IF(AND(L37&gt;=$D$21,L37&lt;$E$21),$A$21,IF(AND(L37&gt;=$D$22,L37&lt;$E$22),$A$22,IF(AND(L37&gt;=$D$23,L37&lt;$E$23),$A$23,IF(AND(L37&gt;=$D$24,L37&lt;$E$24),$A$24,IF(AND(L37&gt;=$D$25,L37&lt;$E$25),$A$25,IF(AND(L37&gt;=$D$26,L37&lt;$E$26),$A$26,IF(AND(L37&gt;=$D$27,L37&lt;$E$27),$A$27,IF(AND(L37&gt;=$D$28,L37&lt;$E$28),$A$28,IF(AND(L37&gt;=$D$29,L37&lt;$E$29),$A$29,IF(AND(L37&gt;=$D$30,L37&lt;$E$30),$A$30,IF(AND(L37&gt;=$D$31,L37&lt;$E$31),$A$31,IF(AND(L37&gt;=$D$32,L37&lt;$E$32),$A$32,IF(AND(L37&gt;=$D$33,L37&lt;$E$33),$A$33,IF(AND(L37&gt;=$D$34,L37&lt;$E$34),$A$34,IF(AND(L37&gt;=$D$35,L37&lt;$E$35),$A$35,IF(AND(L37&gt;=$D$36,L37&lt;$E$36),$A$36,IF(AND(L37&gt;=$D$37,L37&lt;$E$37),$A$37,IF((L37&gt;=86400),"+24h",IF((L37&gt;=3),IF(TEXT(L37/86400,"h")="0","",TEXT(L37/86400,"h")&amp;"h") &amp; IF(TEXT(L37/86400,"m")="0","",TEXT(L37/86400,"m")&amp;"'") &amp; IF(TEXT(L37/86400,"s")="0","",TEXT(L37/86400,"s")&amp;"''"),UNKLAR))))))))))))))))))))))))))))))))))))))</f>
        <v>+24h</v>
      </c>
      <c r="N37" s="55">
        <f t="shared" si="7"/>
        <v>24</v>
      </c>
      <c r="O37" s="41" t="str">
        <f>IF(AND(N37&gt;=$D$2,N37&lt;$E$2),$A$2,IF(AND(N37&gt;=$D$3,N37&lt;$E$3),$A$3,IF(AND(N37&gt;=$D$4,N37&lt;$E$4),$A$4,IF(AND(N37&gt;=$D$5,N37&lt;$E$5),$A$5,IF(AND(N37&gt;=$D$6,N37&lt;$E$6),$A$6,IF(AND(N37&gt;=$D$7,N37&lt;$E$7),$A$7,IF(AND(N37&gt;=$D$8,N37&lt;$E$8),$A$8,IF(AND(N37&gt;=$D$9,N37&lt;$E$9),$A$9,IF(AND(N37&gt;=$D$10,N37&lt;$E$10),$A$10,IF(AND(N37&gt;=$D$11,N37&lt;$E$11),$A$11,IF(AND(N37&gt;=$D$12,N37&lt;$E$12),$A$12,IF(AND(N37&gt;=$D$13,N37&lt;$E$13),$A$13,IF(AND(N37&gt;=$D$14,N37&lt;$E$14),$A$14,IF(AND(N37&gt;=$D$15,N37&lt;$E$15),$A$15,IF(AND(N37&gt;=$D$16,N37&lt;$E$16),$A$16,IF(AND(N37&gt;=$D$17,N37&lt;$E$17),$A$17,IF(AND(N37&gt;=$D$18,N37&lt;$E$18),$A$18,IF(AND(N37&gt;=$D$19,N37&lt;$E$19),$A$19,IF(AND(N37&gt;=$D$20,N37&lt;$E$20),$A$20,IF(AND(N37&gt;=$D$21,N37&lt;$E$21),$A$21,IF(AND(N37&gt;=$D$22,N37&lt;$E$22),$A$22,IF(AND(N37&gt;=$D$23,N37&lt;$E$23),$A$23,IF(AND(N37&gt;=$D$24,N37&lt;$E$24),$A$24,IF(AND(N37&gt;=$D$25,N37&lt;$E$25),$A$25,IF(AND(N37&gt;=$D$26,N37&lt;$E$26),$A$26,IF(AND(N37&gt;=$D$27,N37&lt;$E$27),$A$27,IF(AND(N37&gt;=$D$28,N37&lt;$E$28),$A$28,IF(AND(N37&gt;=$D$29,N37&lt;$E$29),$A$29,IF(AND(N37&gt;=$D$30,N37&lt;$E$30),$A$30,IF(AND(N37&gt;=$D$31,N37&lt;$E$31),$A$31,IF(AND(N37&gt;=$D$32,N37&lt;$E$32),$A$32,IF(AND(N37&gt;=$D$33,N37&lt;$E$33),$A$33,IF(AND(N37&gt;=$D$34,N37&lt;$E$34),$A$34,IF(AND(N37&gt;=$D$35,N37&lt;$E$35),$A$35,IF(AND(N37&gt;=$D$36,N37&lt;$E$36),$A$36,IF(AND(N37&gt;=$D$37,N37&lt;$E$37),$A$37,IF((N37&gt;=86400),"+24h",IF((N37&gt;=3),IF(TEXT(N37/86400,"h")="0","",TEXT(N37/86400,"h")&amp;"h") &amp; IF(TEXT(N37/86400,"m")="0","",TEXT(N37/86400,"m")&amp;"'") &amp; IF(TEXT(N37/86400,"s")="0","",TEXT(N37/86400,"s")&amp;"''"),UNKLAR))))))))))))))))))))))))))))))))))))))</f>
        <v>24''</v>
      </c>
      <c r="P37" s="55">
        <f t="shared" si="8"/>
        <v>192</v>
      </c>
      <c r="Q37" s="41" t="str">
        <f>IF(AND(P37&gt;=$D$2,P37&lt;$E$2),$A$2,IF(AND(P37&gt;=$D$3,P37&lt;$E$3),$A$3,IF(AND(P37&gt;=$D$4,P37&lt;$E$4),$A$4,IF(AND(P37&gt;=$D$5,P37&lt;$E$5),$A$5,IF(AND(P37&gt;=$D$6,P37&lt;$E$6),$A$6,IF(AND(P37&gt;=$D$7,P37&lt;$E$7),$A$7,IF(AND(P37&gt;=$D$8,P37&lt;$E$8),$A$8,IF(AND(P37&gt;=$D$9,P37&lt;$E$9),$A$9,IF(AND(P37&gt;=$D$10,P37&lt;$E$10),$A$10,IF(AND(P37&gt;=$D$11,P37&lt;$E$11),$A$11,IF(AND(P37&gt;=$D$12,P37&lt;$E$12),$A$12,IF(AND(P37&gt;=$D$13,P37&lt;$E$13),$A$13,IF(AND(P37&gt;=$D$14,P37&lt;$E$14),$A$14,IF(AND(P37&gt;=$D$15,P37&lt;$E$15),$A$15,IF(AND(P37&gt;=$D$16,P37&lt;$E$16),$A$16,IF(AND(P37&gt;=$D$17,P37&lt;$E$17),$A$17,IF(AND(P37&gt;=$D$18,P37&lt;$E$18),$A$18,IF(AND(P37&gt;=$D$19,P37&lt;$E$19),$A$19,IF(AND(P37&gt;=$D$20,P37&lt;$E$20),$A$20,IF(AND(P37&gt;=$D$21,P37&lt;$E$21),$A$21,IF(AND(P37&gt;=$D$22,P37&lt;$E$22),$A$22,IF(AND(P37&gt;=$D$23,P37&lt;$E$23),$A$23,IF(AND(P37&gt;=$D$24,P37&lt;$E$24),$A$24,IF(AND(P37&gt;=$D$25,P37&lt;$E$25),$A$25,IF(AND(P37&gt;=$D$26,P37&lt;$E$26),$A$26,IF(AND(P37&gt;=$D$27,P37&lt;$E$27),$A$27,IF(AND(P37&gt;=$D$28,P37&lt;$E$28),$A$28,IF(AND(P37&gt;=$D$29,P37&lt;$E$29),$A$29,IF(AND(P37&gt;=$D$30,P37&lt;$E$30),$A$30,IF(AND(P37&gt;=$D$31,P37&lt;$E$31),$A$31,IF(AND(P37&gt;=$D$32,P37&lt;$E$32),$A$32,IF(AND(P37&gt;=$D$33,P37&lt;$E$33),$A$33,IF(AND(P37&gt;=$D$34,P37&lt;$E$34),$A$34,IF(AND(P37&gt;=$D$35,P37&lt;$E$35),$A$35,IF(AND(P37&gt;=$D$36,P37&lt;$E$36),$A$36,IF(AND(P37&gt;=$D$37,P37&lt;$E$37),$A$37,IF((P37&gt;=86400),"+24h",IF((P37&gt;=3),IF(TEXT(P37/86400,"h")="0","",TEXT(P37/86400,"h")&amp;"h") &amp; IF(TEXT(P37/86400,"m")="0","",TEXT(P37/86400,"m")&amp;"'") &amp; IF(TEXT(P37/86400,"s")="0","",TEXT(P37/86400,"s")&amp;"''"),UNKLAR))))))))))))))))))))))))))))))))))))))</f>
        <v>3'12''</v>
      </c>
      <c r="R37" s="55">
        <f t="shared" si="9"/>
        <v>3072</v>
      </c>
      <c r="S37" s="42" t="str">
        <f>IF(AND(R37&gt;=$D$2,R37&lt;$E$2),$A$2,IF(AND(R37&gt;=$D$3,R37&lt;$E$3),$A$3,IF(AND(R37&gt;=$D$4,R37&lt;$E$4),$A$4,IF(AND(R37&gt;=$D$5,R37&lt;$E$5),$A$5,IF(AND(R37&gt;=$D$6,R37&lt;$E$6),$A$6,IF(AND(R37&gt;=$D$7,R37&lt;$E$7),$A$7,IF(AND(R37&gt;=$D$8,R37&lt;$E$8),$A$8,IF(AND(R37&gt;=$D$9,R37&lt;$E$9),$A$9,IF(AND(R37&gt;=$D$10,R37&lt;$E$10),$A$10,IF(AND(R37&gt;=$D$11,R37&lt;$E$11),$A$11,IF(AND(R37&gt;=$D$12,R37&lt;$E$12),$A$12,IF(AND(R37&gt;=$D$13,R37&lt;$E$13),$A$13,IF(AND(R37&gt;=$D$14,R37&lt;$E$14),$A$14,IF(AND(R37&gt;=$D$15,R37&lt;$E$15),$A$15,IF(AND(R37&gt;=$D$16,R37&lt;$E$16),$A$16,IF(AND(R37&gt;=$D$17,R37&lt;$E$17),$A$17,IF(AND(R37&gt;=$D$18,R37&lt;$E$18),$A$18,IF(AND(R37&gt;=$D$19,R37&lt;$E$19),$A$19,IF(AND(R37&gt;=$D$20,R37&lt;$E$20),$A$20,IF(AND(R37&gt;=$D$21,R37&lt;$E$21),$A$21,IF(AND(R37&gt;=$D$22,R37&lt;$E$22),$A$22,IF(AND(R37&gt;=$D$23,R37&lt;$E$23),$A$23,IF(AND(R37&gt;=$D$24,R37&lt;$E$24),$A$24,IF(AND(R37&gt;=$D$25,R37&lt;$E$25),$A$25,IF(AND(R37&gt;=$D$26,R37&lt;$E$26),$A$26,IF(AND(R37&gt;=$D$27,R37&lt;$E$27),$A$27,IF(AND(R37&gt;=$D$28,R37&lt;$E$28),$A$28,IF(AND(R37&gt;=$D$29,R37&lt;$E$29),$A$29,IF(AND(R37&gt;=$D$30,R37&lt;$E$30),$A$30,IF(AND(R37&gt;=$D$31,R37&lt;$E$31),$A$31,IF(AND(R37&gt;=$D$32,R37&lt;$E$32),$A$32,IF(AND(R37&gt;=$D$33,R37&lt;$E$33),$A$33,IF(AND(R37&gt;=$D$34,R37&lt;$E$34),$A$34,IF(AND(R37&gt;=$D$35,R37&lt;$E$35),$A$35,IF(AND(R37&gt;=$D$36,R37&lt;$E$36),$A$36,IF(AND(R37&gt;=$D$37,R37&lt;$E$37),$A$37,IF((R37&gt;=86400),"+24h",IF((R37&gt;=3),IF(TEXT(R37/86400,"h")="0","",TEXT(R37/86400,"h")&amp;"h") &amp; IF(TEXT(R37/86400,"m")="0","",TEXT(R37/86400,"m")&amp;"'") &amp; IF(TEXT(R37/86400,"s")="0","",TEXT(R37/86400,"s")&amp;"''"),UNKLAR))))))))))))))))))))))))))))))))))))))</f>
        <v>51'12''</v>
      </c>
      <c r="T37" s="51"/>
      <c r="U37" s="66" t="s">
        <v>74</v>
      </c>
      <c r="V37" s="68">
        <v>138</v>
      </c>
      <c r="W37" s="123">
        <v>1000</v>
      </c>
      <c r="X37" s="126" t="s">
        <v>0</v>
      </c>
      <c r="Y37" s="73">
        <v>35</v>
      </c>
      <c r="Z37" s="27" t="s">
        <v>6</v>
      </c>
      <c r="AA37" s="41">
        <f t="shared" si="16"/>
        <v>3.8456250000000001</v>
      </c>
      <c r="AB37" s="21">
        <f t="shared" si="11"/>
        <v>7.6912500000000001</v>
      </c>
      <c r="AC37" s="47"/>
      <c r="AD37" s="17"/>
      <c r="AE37" s="17"/>
      <c r="AF37" s="17"/>
      <c r="AG37" s="18"/>
      <c r="AH37" s="18"/>
    </row>
    <row r="38" spans="1:34" s="2" customFormat="1" ht="9.75" customHeight="1">
      <c r="A38" s="94" t="s">
        <v>16</v>
      </c>
      <c r="B38" s="95">
        <v>4</v>
      </c>
      <c r="C38" s="83">
        <f t="shared" si="17"/>
        <v>4</v>
      </c>
      <c r="D38" s="83">
        <f t="shared" si="14"/>
        <v>3.5</v>
      </c>
      <c r="E38" s="83">
        <f t="shared" ref="E38:E46" si="18">SUM(C38,(C39-C38)/2)-0.00001</f>
        <v>4.4999900000000004</v>
      </c>
      <c r="F38" s="83">
        <f t="shared" si="4"/>
        <v>32</v>
      </c>
      <c r="G38" s="96" t="str">
        <f>IF(AND(F38&gt;=$D$2,F38&lt;$E$2),$A$2,IF(AND(F38&gt;=$D$3,F38&lt;$E$3),$A$3,IF(AND(F38&gt;=$D$4,F38&lt;$E$4),$A$4,IF(AND(F38&gt;=$D$5,F38&lt;$E$5),$A$5,IF(AND(F38&gt;=$D$6,F38&lt;$E$6),$A$6,IF(AND(F38&gt;=$D$7,F38&lt;$E$7),$A$7,IF(AND(F38&gt;=$D$8,F38&lt;$E$8),$A$8,IF(AND(F38&gt;=$D$9,F38&lt;$E$9),$A$9,IF(AND(F38&gt;=$D$10,F38&lt;$E$10),$A$10,IF(AND(F38&gt;=$D$11,F38&lt;$E$11),$A$11,IF(AND(F38&gt;=$D$12,F38&lt;$E$12),$A$12,IF(AND(F38&gt;=$D$13,F38&lt;$E$13),$A$13,IF(AND(F38&gt;=$D$14,F38&lt;$E$14),$A$14,IF(AND(F38&gt;=$D$15,F38&lt;$E$15),$A$15,IF(AND(F38&gt;=$D$16,F38&lt;$E$16),$A$16,IF(AND(F38&gt;=$D$17,F38&lt;$E$17),$A$17,IF(AND(F38&gt;=$D$18,F38&lt;$E$18),$A$18,IF(AND(F38&gt;=$D$19,F38&lt;$E$19),$A$19,IF(AND(F38&gt;=$D$20,F38&lt;$E$20),$A$20,IF(AND(F38&gt;=$D$21,F38&lt;$E$21),$A$21,IF(AND(F38&gt;=$D$22,F38&lt;$E$22),$A$22,IF(AND(F38&gt;=$D$23,F38&lt;$E$23),$A$23,IF(AND(F38&gt;=$D$24,F38&lt;$E$24),$A$24,IF(AND(F38&gt;=$D$25,F38&lt;$E$25),$A$25,IF(AND(F38&gt;=$D$26,F38&lt;$E$26),$A$26,IF(AND(F38&gt;=$D$27,F38&lt;$E$27),$A$27,IF(AND(F38&gt;=$D$28,F38&lt;$E$28),$A$28,IF(AND(F38&gt;=$D$29,F38&lt;$E$29),$A$29,IF(AND(F38&gt;=$D$30,F38&lt;$E$30),$A$30,IF(AND(F38&gt;=$D$31,F38&lt;$E$31),$A$31,IF(AND(F38&gt;=$D$32,F38&lt;$E$32),$A$32,IF(AND(F38&gt;=$D$33,F38&lt;$E$33),$A$33,IF(AND(F38&gt;=$D$34,F38&lt;$E$34),$A$34,IF(AND(F38&gt;=$D$35,F38&lt;$E$35),$A$35,IF(AND(F38&gt;=$D$36,F38&lt;$E$36),$A$36,IF(AND(F38&gt;=$D$37,F38&lt;$E$37),$A$37,IF((F38&gt;=86400),"+24h",IF((F38&gt;=3),IF(TEXT(F38/86400,"h")="0","",TEXT(F38/86400,"h")&amp;"h") &amp; IF(TEXT(F38/86400,"m")="0","",TEXT(F38/86400,"m")&amp;"'") &amp; IF(TEXT(F38/86400,"s")="0","",TEXT(F38/86400,"s")&amp;"''"),UNKLAR))))))))))))))))))))))))))))))))))))))</f>
        <v>32''</v>
      </c>
      <c r="H38" s="86">
        <f t="shared" si="1"/>
        <v>256</v>
      </c>
      <c r="I38" s="97" t="str">
        <f>IF(AND(H38&gt;=$D$2,H38&lt;$E$2),$A$2,IF(AND(H38&gt;=$D$3,H38&lt;$E$3),$A$3,IF(AND(H38&gt;=$D$4,H38&lt;$E$4),$A$4,IF(AND(H38&gt;=$D$5,H38&lt;$E$5),$A$5,IF(AND(H38&gt;=$D$6,H38&lt;$E$6),$A$6,IF(AND(H38&gt;=$D$7,H38&lt;$E$7),$A$7,IF(AND(H38&gt;=$D$8,H38&lt;$E$8),$A$8,IF(AND(H38&gt;=$D$9,H38&lt;$E$9),$A$9,IF(AND(H38&gt;=$D$10,H38&lt;$E$10),$A$10,IF(AND(H38&gt;=$D$11,H38&lt;$E$11),$A$11,IF(AND(H38&gt;=$D$12,H38&lt;$E$12),$A$12,IF(AND(H38&gt;=$D$13,H38&lt;$E$13),$A$13,IF(AND(H38&gt;=$D$14,H38&lt;$E$14),$A$14,IF(AND(H38&gt;=$D$15,H38&lt;$E$15),$A$15,IF(AND(H38&gt;=$D$16,H38&lt;$E$16),$A$16,IF(AND(H38&gt;=$D$17,H38&lt;$E$17),$A$17,IF(AND(H38&gt;=$D$18,H38&lt;$E$18),$A$18,IF(AND(H38&gt;=$D$19,H38&lt;$E$19),$A$19,IF(AND(H38&gt;=$D$20,H38&lt;$E$20),$A$20,IF(AND(H38&gt;=$D$21,H38&lt;$E$21),$A$21,IF(AND(H38&gt;=$D$22,H38&lt;$E$22),$A$22,IF(AND(H38&gt;=$D$23,H38&lt;$E$23),$A$23,IF(AND(H38&gt;=$D$24,H38&lt;$E$24),$A$24,IF(AND(H38&gt;=$D$25,H38&lt;$E$25),$A$25,IF(AND(H38&gt;=$D$26,H38&lt;$E$26),$A$26,IF(AND(H38&gt;=$D$27,H38&lt;$E$27),$A$27,IF(AND(H38&gt;=$D$28,H38&lt;$E$28),$A$28,IF(AND(H38&gt;=$D$29,H38&lt;$E$29),$A$29,IF(AND(H38&gt;=$D$30,H38&lt;$E$30),$A$30,IF(AND(H38&gt;=$D$31,H38&lt;$E$31),$A$31,IF(AND(H38&gt;=$D$32,H38&lt;$E$32),$A$32,IF(AND(H38&gt;=$D$33,H38&lt;$E$33),$A$33,IF(AND(H38&gt;=$D$34,H38&lt;$E$34),$A$34,IF(AND(H38&gt;=$D$35,H38&lt;$E$35),$A$35,IF(AND(H38&gt;=$D$36,H38&lt;$E$36),$A$36,IF(AND(H38&gt;=$D$37,H38&lt;$E$37),$A$37,IF((H38&gt;=86400),"+24h",IF((H38&gt;=3),IF(TEXT(H38/86400,"h")="0","",TEXT(H38/86400,"h")&amp;"h") &amp; IF(TEXT(H38/86400,"m")="0","",TEXT(H38/86400,"m")&amp;"'") &amp; IF(TEXT(H38/86400,"s")="0","",TEXT(H38/86400,"s")&amp;"''"),UNKLAR))))))))))))))))))))))))))))))))))))))</f>
        <v>4'16''</v>
      </c>
      <c r="J38" s="86">
        <f t="shared" si="5"/>
        <v>4096</v>
      </c>
      <c r="K38" s="96" t="str">
        <f>IF(AND(J38&gt;=$D$2,J38&lt;$E$2),$A$2,IF(AND(J38&gt;=$D$3,J38&lt;$E$3),$A$3,IF(AND(J38&gt;=$D$4,J38&lt;$E$4),$A$4,IF(AND(J38&gt;=$D$5,J38&lt;$E$5),$A$5,IF(AND(J38&gt;=$D$6,J38&lt;$E$6),$A$6,IF(AND(J38&gt;=$D$7,J38&lt;$E$7),$A$7,IF(AND(J38&gt;=$D$8,J38&lt;$E$8),$A$8,IF(AND(J38&gt;=$D$9,J38&lt;$E$9),$A$9,IF(AND(J38&gt;=$D$10,J38&lt;$E$10),$A$10,IF(AND(J38&gt;=$D$11,J38&lt;$E$11),$A$11,IF(AND(J38&gt;=$D$12,J38&lt;$E$12),$A$12,IF(AND(J38&gt;=$D$13,J38&lt;$E$13),$A$13,IF(AND(J38&gt;=$D$14,J38&lt;$E$14),$A$14,IF(AND(J38&gt;=$D$15,J38&lt;$E$15),$A$15,IF(AND(J38&gt;=$D$16,J38&lt;$E$16),$A$16,IF(AND(J38&gt;=$D$17,J38&lt;$E$17),$A$17,IF(AND(J38&gt;=$D$18,J38&lt;$E$18),$A$18,IF(AND(J38&gt;=$D$19,J38&lt;$E$19),$A$19,IF(AND(J38&gt;=$D$20,J38&lt;$E$20),$A$20,IF(AND(J38&gt;=$D$21,J38&lt;$E$21),$A$21,IF(AND(J38&gt;=$D$22,J38&lt;$E$22),$A$22,IF(AND(J38&gt;=$D$23,J38&lt;$E$23),$A$23,IF(AND(J38&gt;=$D$24,J38&lt;$E$24),$A$24,IF(AND(J38&gt;=$D$25,J38&lt;$E$25),$A$25,IF(AND(J38&gt;=$D$26,J38&lt;$E$26),$A$26,IF(AND(J38&gt;=$D$27,J38&lt;$E$27),$A$27,IF(AND(J38&gt;=$D$28,J38&lt;$E$28),$A$28,IF(AND(J38&gt;=$D$29,J38&lt;$E$29),$A$29,IF(AND(J38&gt;=$D$30,J38&lt;$E$30),$A$30,IF(AND(J38&gt;=$D$31,J38&lt;$E$31),$A$31,IF(AND(J38&gt;=$D$32,J38&lt;$E$32),$A$32,IF(AND(J38&gt;=$D$33,J38&lt;$E$33),$A$33,IF(AND(J38&gt;=$D$34,J38&lt;$E$34),$A$34,IF(AND(J38&gt;=$D$35,J38&lt;$E$35),$A$35,IF(AND(J38&gt;=$D$36,J38&lt;$E$36),$A$36,IF(AND(J38&gt;=$D$37,J38&lt;$E$37),$A$37,IF((J38&gt;=86400),"+24h",IF((J38&gt;=3),IF(TEXT(J38/86400,"h")="0","",TEXT(J38/86400,"h")&amp;"h") &amp; IF(TEXT(J38/86400,"m")="0","",TEXT(J38/86400,"m")&amp;"'") &amp; IF(TEXT(J38/86400,"s")="0","",TEXT(J38/86400,"s")&amp;"''"),UNKLAR))))))))))))))))))))))))))))))))))))))</f>
        <v>1h8'16''</v>
      </c>
      <c r="L38" s="83">
        <f t="shared" si="6"/>
        <v>131072</v>
      </c>
      <c r="M38" s="98" t="str">
        <f>IF(AND(L38&gt;=$D$2,L38&lt;$E$2),$A$2,IF(AND(L38&gt;=$D$3,L38&lt;$E$3),$A$3,IF(AND(L38&gt;=$D$4,L38&lt;$E$4),$A$4,IF(AND(L38&gt;=$D$5,L38&lt;$E$5),$A$5,IF(AND(L38&gt;=$D$6,L38&lt;$E$6),$A$6,IF(AND(L38&gt;=$D$7,L38&lt;$E$7),$A$7,IF(AND(L38&gt;=$D$8,L38&lt;$E$8),$A$8,IF(AND(L38&gt;=$D$9,L38&lt;$E$9),$A$9,IF(AND(L38&gt;=$D$10,L38&lt;$E$10),$A$10,IF(AND(L38&gt;=$D$11,L38&lt;$E$11),$A$11,IF(AND(L38&gt;=$D$12,L38&lt;$E$12),$A$12,IF(AND(L38&gt;=$D$13,L38&lt;$E$13),$A$13,IF(AND(L38&gt;=$D$14,L38&lt;$E$14),$A$14,IF(AND(L38&gt;=$D$15,L38&lt;$E$15),$A$15,IF(AND(L38&gt;=$D$16,L38&lt;$E$16),$A$16,IF(AND(L38&gt;=$D$17,L38&lt;$E$17),$A$17,IF(AND(L38&gt;=$D$18,L38&lt;$E$18),$A$18,IF(AND(L38&gt;=$D$19,L38&lt;$E$19),$A$19,IF(AND(L38&gt;=$D$20,L38&lt;$E$20),$A$20,IF(AND(L38&gt;=$D$21,L38&lt;$E$21),$A$21,IF(AND(L38&gt;=$D$22,L38&lt;$E$22),$A$22,IF(AND(L38&gt;=$D$23,L38&lt;$E$23),$A$23,IF(AND(L38&gt;=$D$24,L38&lt;$E$24),$A$24,IF(AND(L38&gt;=$D$25,L38&lt;$E$25),$A$25,IF(AND(L38&gt;=$D$26,L38&lt;$E$26),$A$26,IF(AND(L38&gt;=$D$27,L38&lt;$E$27),$A$27,IF(AND(L38&gt;=$D$28,L38&lt;$E$28),$A$28,IF(AND(L38&gt;=$D$29,L38&lt;$E$29),$A$29,IF(AND(L38&gt;=$D$30,L38&lt;$E$30),$A$30,IF(AND(L38&gt;=$D$31,L38&lt;$E$31),$A$31,IF(AND(L38&gt;=$D$32,L38&lt;$E$32),$A$32,IF(AND(L38&gt;=$D$33,L38&lt;$E$33),$A$33,IF(AND(L38&gt;=$D$34,L38&lt;$E$34),$A$34,IF(AND(L38&gt;=$D$35,L38&lt;$E$35),$A$35,IF(AND(L38&gt;=$D$36,L38&lt;$E$36),$A$36,IF(AND(L38&gt;=$D$37,L38&lt;$E$37),$A$37,IF((L38&gt;=86400),"+24h",IF((L38&gt;=3),IF(TEXT(L38/86400,"h")="0","",TEXT(L38/86400,"h")&amp;"h") &amp; IF(TEXT(L38/86400,"m")="0","",TEXT(L38/86400,"m")&amp;"'") &amp; IF(TEXT(L38/86400,"s")="0","",TEXT(L38/86400,"s")&amp;"''"),UNKLAR))))))))))))))))))))))))))))))))))))))</f>
        <v>+24h</v>
      </c>
      <c r="N38" s="83">
        <f t="shared" si="7"/>
        <v>32</v>
      </c>
      <c r="O38" s="99" t="str">
        <f>IF(AND(N38&gt;=$D$2,N38&lt;$E$2),$A$2,IF(AND(N38&gt;=$D$3,N38&lt;$E$3),$A$3,IF(AND(N38&gt;=$D$4,N38&lt;$E$4),$A$4,IF(AND(N38&gt;=$D$5,N38&lt;$E$5),$A$5,IF(AND(N38&gt;=$D$6,N38&lt;$E$6),$A$6,IF(AND(N38&gt;=$D$7,N38&lt;$E$7),$A$7,IF(AND(N38&gt;=$D$8,N38&lt;$E$8),$A$8,IF(AND(N38&gt;=$D$9,N38&lt;$E$9),$A$9,IF(AND(N38&gt;=$D$10,N38&lt;$E$10),$A$10,IF(AND(N38&gt;=$D$11,N38&lt;$E$11),$A$11,IF(AND(N38&gt;=$D$12,N38&lt;$E$12),$A$12,IF(AND(N38&gt;=$D$13,N38&lt;$E$13),$A$13,IF(AND(N38&gt;=$D$14,N38&lt;$E$14),$A$14,IF(AND(N38&gt;=$D$15,N38&lt;$E$15),$A$15,IF(AND(N38&gt;=$D$16,N38&lt;$E$16),$A$16,IF(AND(N38&gt;=$D$17,N38&lt;$E$17),$A$17,IF(AND(N38&gt;=$D$18,N38&lt;$E$18),$A$18,IF(AND(N38&gt;=$D$19,N38&lt;$E$19),$A$19,IF(AND(N38&gt;=$D$20,N38&lt;$E$20),$A$20,IF(AND(N38&gt;=$D$21,N38&lt;$E$21),$A$21,IF(AND(N38&gt;=$D$22,N38&lt;$E$22),$A$22,IF(AND(N38&gt;=$D$23,N38&lt;$E$23),$A$23,IF(AND(N38&gt;=$D$24,N38&lt;$E$24),$A$24,IF(AND(N38&gt;=$D$25,N38&lt;$E$25),$A$25,IF(AND(N38&gt;=$D$26,N38&lt;$E$26),$A$26,IF(AND(N38&gt;=$D$27,N38&lt;$E$27),$A$27,IF(AND(N38&gt;=$D$28,N38&lt;$E$28),$A$28,IF(AND(N38&gt;=$D$29,N38&lt;$E$29),$A$29,IF(AND(N38&gt;=$D$30,N38&lt;$E$30),$A$30,IF(AND(N38&gt;=$D$31,N38&lt;$E$31),$A$31,IF(AND(N38&gt;=$D$32,N38&lt;$E$32),$A$32,IF(AND(N38&gt;=$D$33,N38&lt;$E$33),$A$33,IF(AND(N38&gt;=$D$34,N38&lt;$E$34),$A$34,IF(AND(N38&gt;=$D$35,N38&lt;$E$35),$A$35,IF(AND(N38&gt;=$D$36,N38&lt;$E$36),$A$36,IF(AND(N38&gt;=$D$37,N38&lt;$E$37),$A$37,IF((N38&gt;=86400),"+24h",IF((N38&gt;=3),IF(TEXT(N38/86400,"h")="0","",TEXT(N38/86400,"h")&amp;"h") &amp; IF(TEXT(N38/86400,"m")="0","",TEXT(N38/86400,"m")&amp;"'") &amp; IF(TEXT(N38/86400,"s")="0","",TEXT(N38/86400,"s")&amp;"''"),UNKLAR))))))))))))))))))))))))))))))))))))))</f>
        <v>32''</v>
      </c>
      <c r="P38" s="83">
        <f t="shared" si="8"/>
        <v>256</v>
      </c>
      <c r="Q38" s="100" t="str">
        <f>IF(AND(P38&gt;=$D$2,P38&lt;$E$2),$A$2,IF(AND(P38&gt;=$D$3,P38&lt;$E$3),$A$3,IF(AND(P38&gt;=$D$4,P38&lt;$E$4),$A$4,IF(AND(P38&gt;=$D$5,P38&lt;$E$5),$A$5,IF(AND(P38&gt;=$D$6,P38&lt;$E$6),$A$6,IF(AND(P38&gt;=$D$7,P38&lt;$E$7),$A$7,IF(AND(P38&gt;=$D$8,P38&lt;$E$8),$A$8,IF(AND(P38&gt;=$D$9,P38&lt;$E$9),$A$9,IF(AND(P38&gt;=$D$10,P38&lt;$E$10),$A$10,IF(AND(P38&gt;=$D$11,P38&lt;$E$11),$A$11,IF(AND(P38&gt;=$D$12,P38&lt;$E$12),$A$12,IF(AND(P38&gt;=$D$13,P38&lt;$E$13),$A$13,IF(AND(P38&gt;=$D$14,P38&lt;$E$14),$A$14,IF(AND(P38&gt;=$D$15,P38&lt;$E$15),$A$15,IF(AND(P38&gt;=$D$16,P38&lt;$E$16),$A$16,IF(AND(P38&gt;=$D$17,P38&lt;$E$17),$A$17,IF(AND(P38&gt;=$D$18,P38&lt;$E$18),$A$18,IF(AND(P38&gt;=$D$19,P38&lt;$E$19),$A$19,IF(AND(P38&gt;=$D$20,P38&lt;$E$20),$A$20,IF(AND(P38&gt;=$D$21,P38&lt;$E$21),$A$21,IF(AND(P38&gt;=$D$22,P38&lt;$E$22),$A$22,IF(AND(P38&gt;=$D$23,P38&lt;$E$23),$A$23,IF(AND(P38&gt;=$D$24,P38&lt;$E$24),$A$24,IF(AND(P38&gt;=$D$25,P38&lt;$E$25),$A$25,IF(AND(P38&gt;=$D$26,P38&lt;$E$26),$A$26,IF(AND(P38&gt;=$D$27,P38&lt;$E$27),$A$27,IF(AND(P38&gt;=$D$28,P38&lt;$E$28),$A$28,IF(AND(P38&gt;=$D$29,P38&lt;$E$29),$A$29,IF(AND(P38&gt;=$D$30,P38&lt;$E$30),$A$30,IF(AND(P38&gt;=$D$31,P38&lt;$E$31),$A$31,IF(AND(P38&gt;=$D$32,P38&lt;$E$32),$A$32,IF(AND(P38&gt;=$D$33,P38&lt;$E$33),$A$33,IF(AND(P38&gt;=$D$34,P38&lt;$E$34),$A$34,IF(AND(P38&gt;=$D$35,P38&lt;$E$35),$A$35,IF(AND(P38&gt;=$D$36,P38&lt;$E$36),$A$36,IF(AND(P38&gt;=$D$37,P38&lt;$E$37),$A$37,IF((P38&gt;=86400),"+24h",IF((P38&gt;=3),IF(TEXT(P38/86400,"h")="0","",TEXT(P38/86400,"h")&amp;"h") &amp; IF(TEXT(P38/86400,"m")="0","",TEXT(P38/86400,"m")&amp;"'") &amp; IF(TEXT(P38/86400,"s")="0","",TEXT(P38/86400,"s")&amp;"''"),UNKLAR))))))))))))))))))))))))))))))))))))))</f>
        <v>4'16''</v>
      </c>
      <c r="R38" s="101">
        <f t="shared" si="9"/>
        <v>4096</v>
      </c>
      <c r="S38" s="102" t="str">
        <f>IF(AND(R38&gt;=$D$2,R38&lt;$E$2),$A$2,IF(AND(R38&gt;=$D$3,R38&lt;$E$3),$A$3,IF(AND(R38&gt;=$D$4,R38&lt;$E$4),$A$4,IF(AND(R38&gt;=$D$5,R38&lt;$E$5),$A$5,IF(AND(R38&gt;=$D$6,R38&lt;$E$6),$A$6,IF(AND(R38&gt;=$D$7,R38&lt;$E$7),$A$7,IF(AND(R38&gt;=$D$8,R38&lt;$E$8),$A$8,IF(AND(R38&gt;=$D$9,R38&lt;$E$9),$A$9,IF(AND(R38&gt;=$D$10,R38&lt;$E$10),$A$10,IF(AND(R38&gt;=$D$11,R38&lt;$E$11),$A$11,IF(AND(R38&gt;=$D$12,R38&lt;$E$12),$A$12,IF(AND(R38&gt;=$D$13,R38&lt;$E$13),$A$13,IF(AND(R38&gt;=$D$14,R38&lt;$E$14),$A$14,IF(AND(R38&gt;=$D$15,R38&lt;$E$15),$A$15,IF(AND(R38&gt;=$D$16,R38&lt;$E$16),$A$16,IF(AND(R38&gt;=$D$17,R38&lt;$E$17),$A$17,IF(AND(R38&gt;=$D$18,R38&lt;$E$18),$A$18,IF(AND(R38&gt;=$D$19,R38&lt;$E$19),$A$19,IF(AND(R38&gt;=$D$20,R38&lt;$E$20),$A$20,IF(AND(R38&gt;=$D$21,R38&lt;$E$21),$A$21,IF(AND(R38&gt;=$D$22,R38&lt;$E$22),$A$22,IF(AND(R38&gt;=$D$23,R38&lt;$E$23),$A$23,IF(AND(R38&gt;=$D$24,R38&lt;$E$24),$A$24,IF(AND(R38&gt;=$D$25,R38&lt;$E$25),$A$25,IF(AND(R38&gt;=$D$26,R38&lt;$E$26),$A$26,IF(AND(R38&gt;=$D$27,R38&lt;$E$27),$A$27,IF(AND(R38&gt;=$D$28,R38&lt;$E$28),$A$28,IF(AND(R38&gt;=$D$29,R38&lt;$E$29),$A$29,IF(AND(R38&gt;=$D$30,R38&lt;$E$30),$A$30,IF(AND(R38&gt;=$D$31,R38&lt;$E$31),$A$31,IF(AND(R38&gt;=$D$32,R38&lt;$E$32),$A$32,IF(AND(R38&gt;=$D$33,R38&lt;$E$33),$A$33,IF(AND(R38&gt;=$D$34,R38&lt;$E$34),$A$34,IF(AND(R38&gt;=$D$35,R38&lt;$E$35),$A$35,IF(AND(R38&gt;=$D$36,R38&lt;$E$36),$A$36,IF(AND(R38&gt;=$D$37,R38&lt;$E$37),$A$37,IF((R38&gt;=86400),"+24h",IF((R38&gt;=3),IF(TEXT(R38/86400,"h")="0","",TEXT(R38/86400,"h")&amp;"h") &amp; IF(TEXT(R38/86400,"m")="0","",TEXT(R38/86400,"m")&amp;"'") &amp; IF(TEXT(R38/86400,"s")="0","",TEXT(R38/86400,"s")&amp;"''"),UNKLAR))))))))))))))))))))))))))))))))))))))</f>
        <v>1h8'16''</v>
      </c>
      <c r="T38" s="51"/>
      <c r="U38" s="66" t="s">
        <v>65</v>
      </c>
      <c r="V38" s="68">
        <v>134</v>
      </c>
      <c r="W38" s="72">
        <v>1250</v>
      </c>
      <c r="X38" s="19" t="s">
        <v>1</v>
      </c>
      <c r="Y38" s="131">
        <v>35</v>
      </c>
      <c r="Z38" s="132">
        <v>11</v>
      </c>
      <c r="AA38" s="99">
        <f t="shared" si="16"/>
        <v>2.8015909090909088</v>
      </c>
      <c r="AB38" s="133">
        <f t="shared" si="11"/>
        <v>5.6031818181818176</v>
      </c>
      <c r="AC38" s="47"/>
    </row>
    <row r="39" spans="1:34" s="2" customFormat="1" ht="9.75" customHeight="1">
      <c r="A39" s="65" t="s">
        <v>15</v>
      </c>
      <c r="B39" s="56">
        <v>5</v>
      </c>
      <c r="C39" s="55">
        <f t="shared" si="17"/>
        <v>5</v>
      </c>
      <c r="D39" s="55">
        <f>SUM(C38,(C39-C38)/2)</f>
        <v>4.5</v>
      </c>
      <c r="E39" s="55">
        <f t="shared" si="18"/>
        <v>5.4999900000000004</v>
      </c>
      <c r="F39" s="55">
        <f t="shared" si="4"/>
        <v>40</v>
      </c>
      <c r="G39" s="76" t="str">
        <f>IF(AND(F39&gt;=$D$2,F39&lt;$E$2),$A$2,IF(AND(F39&gt;=$D$3,F39&lt;$E$3),$A$3,IF(AND(F39&gt;=$D$4,F39&lt;$E$4),$A$4,IF(AND(F39&gt;=$D$5,F39&lt;$E$5),$A$5,IF(AND(F39&gt;=$D$6,F39&lt;$E$6),$A$6,IF(AND(F39&gt;=$D$7,F39&lt;$E$7),$A$7,IF(AND(F39&gt;=$D$8,F39&lt;$E$8),$A$8,IF(AND(F39&gt;=$D$9,F39&lt;$E$9),$A$9,IF(AND(F39&gt;=$D$10,F39&lt;$E$10),$A$10,IF(AND(F39&gt;=$D$11,F39&lt;$E$11),$A$11,IF(AND(F39&gt;=$D$12,F39&lt;$E$12),$A$12,IF(AND(F39&gt;=$D$13,F39&lt;$E$13),$A$13,IF(AND(F39&gt;=$D$14,F39&lt;$E$14),$A$14,IF(AND(F39&gt;=$D$15,F39&lt;$E$15),$A$15,IF(AND(F39&gt;=$D$16,F39&lt;$E$16),$A$16,IF(AND(F39&gt;=$D$17,F39&lt;$E$17),$A$17,IF(AND(F39&gt;=$D$18,F39&lt;$E$18),$A$18,IF(AND(F39&gt;=$D$19,F39&lt;$E$19),$A$19,IF(AND(F39&gt;=$D$20,F39&lt;$E$20),$A$20,IF(AND(F39&gt;=$D$21,F39&lt;$E$21),$A$21,IF(AND(F39&gt;=$D$22,F39&lt;$E$22),$A$22,IF(AND(F39&gt;=$D$23,F39&lt;$E$23),$A$23,IF(AND(F39&gt;=$D$24,F39&lt;$E$24),$A$24,IF(AND(F39&gt;=$D$25,F39&lt;$E$25),$A$25,IF(AND(F39&gt;=$D$26,F39&lt;$E$26),$A$26,IF(AND(F39&gt;=$D$27,F39&lt;$E$27),$A$27,IF(AND(F39&gt;=$D$28,F39&lt;$E$28),$A$28,IF(AND(F39&gt;=$D$29,F39&lt;$E$29),$A$29,IF(AND(F39&gt;=$D$30,F39&lt;$E$30),$A$30,IF(AND(F39&gt;=$D$31,F39&lt;$E$31),$A$31,IF(AND(F39&gt;=$D$32,F39&lt;$E$32),$A$32,IF(AND(F39&gt;=$D$33,F39&lt;$E$33),$A$33,IF(AND(F39&gt;=$D$34,F39&lt;$E$34),$A$34,IF(AND(F39&gt;=$D$35,F39&lt;$E$35),$A$35,IF(AND(F39&gt;=$D$36,F39&lt;$E$36),$A$36,IF(AND(F39&gt;=$D$37,F39&lt;$E$37),$A$37,IF((F39&gt;=86400),"+24h",IF((F39&gt;=3),IF(TEXT(F39/86400,"h")="0","",TEXT(F39/86400,"h")&amp;"h") &amp; IF(TEXT(F39/86400,"m")="0","",TEXT(F39/86400,"m")&amp;"'") &amp; IF(TEXT(F39/86400,"s")="0","",TEXT(F39/86400,"s")&amp;"''"),UNKLAR))))))))))))))))))))))))))))))))))))))</f>
        <v>40''</v>
      </c>
      <c r="H39" s="80">
        <f t="shared" si="1"/>
        <v>320</v>
      </c>
      <c r="I39" s="79" t="str">
        <f>IF(AND(H39&gt;=$D$2,H39&lt;$E$2),$A$2,IF(AND(H39&gt;=$D$3,H39&lt;$E$3),$A$3,IF(AND(H39&gt;=$D$4,H39&lt;$E$4),$A$4,IF(AND(H39&gt;=$D$5,H39&lt;$E$5),$A$5,IF(AND(H39&gt;=$D$6,H39&lt;$E$6),$A$6,IF(AND(H39&gt;=$D$7,H39&lt;$E$7),$A$7,IF(AND(H39&gt;=$D$8,H39&lt;$E$8),$A$8,IF(AND(H39&gt;=$D$9,H39&lt;$E$9),$A$9,IF(AND(H39&gt;=$D$10,H39&lt;$E$10),$A$10,IF(AND(H39&gt;=$D$11,H39&lt;$E$11),$A$11,IF(AND(H39&gt;=$D$12,H39&lt;$E$12),$A$12,IF(AND(H39&gt;=$D$13,H39&lt;$E$13),$A$13,IF(AND(H39&gt;=$D$14,H39&lt;$E$14),$A$14,IF(AND(H39&gt;=$D$15,H39&lt;$E$15),$A$15,IF(AND(H39&gt;=$D$16,H39&lt;$E$16),$A$16,IF(AND(H39&gt;=$D$17,H39&lt;$E$17),$A$17,IF(AND(H39&gt;=$D$18,H39&lt;$E$18),$A$18,IF(AND(H39&gt;=$D$19,H39&lt;$E$19),$A$19,IF(AND(H39&gt;=$D$20,H39&lt;$E$20),$A$20,IF(AND(H39&gt;=$D$21,H39&lt;$E$21),$A$21,IF(AND(H39&gt;=$D$22,H39&lt;$E$22),$A$22,IF(AND(H39&gt;=$D$23,H39&lt;$E$23),$A$23,IF(AND(H39&gt;=$D$24,H39&lt;$E$24),$A$24,IF(AND(H39&gt;=$D$25,H39&lt;$E$25),$A$25,IF(AND(H39&gt;=$D$26,H39&lt;$E$26),$A$26,IF(AND(H39&gt;=$D$27,H39&lt;$E$27),$A$27,IF(AND(H39&gt;=$D$28,H39&lt;$E$28),$A$28,IF(AND(H39&gt;=$D$29,H39&lt;$E$29),$A$29,IF(AND(H39&gt;=$D$30,H39&lt;$E$30),$A$30,IF(AND(H39&gt;=$D$31,H39&lt;$E$31),$A$31,IF(AND(H39&gt;=$D$32,H39&lt;$E$32),$A$32,IF(AND(H39&gt;=$D$33,H39&lt;$E$33),$A$33,IF(AND(H39&gt;=$D$34,H39&lt;$E$34),$A$34,IF(AND(H39&gt;=$D$35,H39&lt;$E$35),$A$35,IF(AND(H39&gt;=$D$36,H39&lt;$E$36),$A$36,IF(AND(H39&gt;=$D$37,H39&lt;$E$37),$A$37,IF((H39&gt;=86400),"+24h",IF((H39&gt;=3),IF(TEXT(H39/86400,"h")="0","",TEXT(H39/86400,"h")&amp;"h") &amp; IF(TEXT(H39/86400,"m")="0","",TEXT(H39/86400,"m")&amp;"'") &amp; IF(TEXT(H39/86400,"s")="0","",TEXT(H39/86400,"s")&amp;"''"),UNKLAR))))))))))))))))))))))))))))))))))))))</f>
        <v>5'20''</v>
      </c>
      <c r="J39" s="80">
        <f t="shared" si="5"/>
        <v>5120</v>
      </c>
      <c r="K39" s="76" t="str">
        <f>IF(AND(J39&gt;=$D$2,J39&lt;$E$2),$A$2,IF(AND(J39&gt;=$D$3,J39&lt;$E$3),$A$3,IF(AND(J39&gt;=$D$4,J39&lt;$E$4),$A$4,IF(AND(J39&gt;=$D$5,J39&lt;$E$5),$A$5,IF(AND(J39&gt;=$D$6,J39&lt;$E$6),$A$6,IF(AND(J39&gt;=$D$7,J39&lt;$E$7),$A$7,IF(AND(J39&gt;=$D$8,J39&lt;$E$8),$A$8,IF(AND(J39&gt;=$D$9,J39&lt;$E$9),$A$9,IF(AND(J39&gt;=$D$10,J39&lt;$E$10),$A$10,IF(AND(J39&gt;=$D$11,J39&lt;$E$11),$A$11,IF(AND(J39&gt;=$D$12,J39&lt;$E$12),$A$12,IF(AND(J39&gt;=$D$13,J39&lt;$E$13),$A$13,IF(AND(J39&gt;=$D$14,J39&lt;$E$14),$A$14,IF(AND(J39&gt;=$D$15,J39&lt;$E$15),$A$15,IF(AND(J39&gt;=$D$16,J39&lt;$E$16),$A$16,IF(AND(J39&gt;=$D$17,J39&lt;$E$17),$A$17,IF(AND(J39&gt;=$D$18,J39&lt;$E$18),$A$18,IF(AND(J39&gt;=$D$19,J39&lt;$E$19),$A$19,IF(AND(J39&gt;=$D$20,J39&lt;$E$20),$A$20,IF(AND(J39&gt;=$D$21,J39&lt;$E$21),$A$21,IF(AND(J39&gt;=$D$22,J39&lt;$E$22),$A$22,IF(AND(J39&gt;=$D$23,J39&lt;$E$23),$A$23,IF(AND(J39&gt;=$D$24,J39&lt;$E$24),$A$24,IF(AND(J39&gt;=$D$25,J39&lt;$E$25),$A$25,IF(AND(J39&gt;=$D$26,J39&lt;$E$26),$A$26,IF(AND(J39&gt;=$D$27,J39&lt;$E$27),$A$27,IF(AND(J39&gt;=$D$28,J39&lt;$E$28),$A$28,IF(AND(J39&gt;=$D$29,J39&lt;$E$29),$A$29,IF(AND(J39&gt;=$D$30,J39&lt;$E$30),$A$30,IF(AND(J39&gt;=$D$31,J39&lt;$E$31),$A$31,IF(AND(J39&gt;=$D$32,J39&lt;$E$32),$A$32,IF(AND(J39&gt;=$D$33,J39&lt;$E$33),$A$33,IF(AND(J39&gt;=$D$34,J39&lt;$E$34),$A$34,IF(AND(J39&gt;=$D$35,J39&lt;$E$35),$A$35,IF(AND(J39&gt;=$D$36,J39&lt;$E$36),$A$36,IF(AND(J39&gt;=$D$37,J39&lt;$E$37),$A$37,IF((J39&gt;=86400),"+24h",IF((J39&gt;=3),IF(TEXT(J39/86400,"h")="0","",TEXT(J39/86400,"h")&amp;"h") &amp; IF(TEXT(J39/86400,"m")="0","",TEXT(J39/86400,"m")&amp;"'") &amp; IF(TEXT(J39/86400,"s")="0","",TEXT(J39/86400,"s")&amp;"''"),UNKLAR))))))))))))))))))))))))))))))))))))))</f>
        <v>1h25'20''</v>
      </c>
      <c r="L39" s="55">
        <f t="shared" si="6"/>
        <v>163840</v>
      </c>
      <c r="M39" s="32" t="str">
        <f>IF(AND(L39&gt;=$D$2,L39&lt;$E$2),$A$2,IF(AND(L39&gt;=$D$3,L39&lt;$E$3),$A$3,IF(AND(L39&gt;=$D$4,L39&lt;$E$4),$A$4,IF(AND(L39&gt;=$D$5,L39&lt;$E$5),$A$5,IF(AND(L39&gt;=$D$6,L39&lt;$E$6),$A$6,IF(AND(L39&gt;=$D$7,L39&lt;$E$7),$A$7,IF(AND(L39&gt;=$D$8,L39&lt;$E$8),$A$8,IF(AND(L39&gt;=$D$9,L39&lt;$E$9),$A$9,IF(AND(L39&gt;=$D$10,L39&lt;$E$10),$A$10,IF(AND(L39&gt;=$D$11,L39&lt;$E$11),$A$11,IF(AND(L39&gt;=$D$12,L39&lt;$E$12),$A$12,IF(AND(L39&gt;=$D$13,L39&lt;$E$13),$A$13,IF(AND(L39&gt;=$D$14,L39&lt;$E$14),$A$14,IF(AND(L39&gt;=$D$15,L39&lt;$E$15),$A$15,IF(AND(L39&gt;=$D$16,L39&lt;$E$16),$A$16,IF(AND(L39&gt;=$D$17,L39&lt;$E$17),$A$17,IF(AND(L39&gt;=$D$18,L39&lt;$E$18),$A$18,IF(AND(L39&gt;=$D$19,L39&lt;$E$19),$A$19,IF(AND(L39&gt;=$D$20,L39&lt;$E$20),$A$20,IF(AND(L39&gt;=$D$21,L39&lt;$E$21),$A$21,IF(AND(L39&gt;=$D$22,L39&lt;$E$22),$A$22,IF(AND(L39&gt;=$D$23,L39&lt;$E$23),$A$23,IF(AND(L39&gt;=$D$24,L39&lt;$E$24),$A$24,IF(AND(L39&gt;=$D$25,L39&lt;$E$25),$A$25,IF(AND(L39&gt;=$D$26,L39&lt;$E$26),$A$26,IF(AND(L39&gt;=$D$27,L39&lt;$E$27),$A$27,IF(AND(L39&gt;=$D$28,L39&lt;$E$28),$A$28,IF(AND(L39&gt;=$D$29,L39&lt;$E$29),$A$29,IF(AND(L39&gt;=$D$30,L39&lt;$E$30),$A$30,IF(AND(L39&gt;=$D$31,L39&lt;$E$31),$A$31,IF(AND(L39&gt;=$D$32,L39&lt;$E$32),$A$32,IF(AND(L39&gt;=$D$33,L39&lt;$E$33),$A$33,IF(AND(L39&gt;=$D$34,L39&lt;$E$34),$A$34,IF(AND(L39&gt;=$D$35,L39&lt;$E$35),$A$35,IF(AND(L39&gt;=$D$36,L39&lt;$E$36),$A$36,IF(AND(L39&gt;=$D$37,L39&lt;$E$37),$A$37,IF((L39&gt;=86400),"+24h",IF((L39&gt;=3),IF(TEXT(L39/86400,"h")="0","",TEXT(L39/86400,"h")&amp;"h") &amp; IF(TEXT(L39/86400,"m")="0","",TEXT(L39/86400,"m")&amp;"'") &amp; IF(TEXT(L39/86400,"s")="0","",TEXT(L39/86400,"s")&amp;"''"),UNKLAR))))))))))))))))))))))))))))))))))))))</f>
        <v>+24h</v>
      </c>
      <c r="N39" s="55">
        <f t="shared" si="7"/>
        <v>40</v>
      </c>
      <c r="O39" s="41" t="str">
        <f>IF(AND(N39&gt;=$D$2,N39&lt;$E$2),$A$2,IF(AND(N39&gt;=$D$3,N39&lt;$E$3),$A$3,IF(AND(N39&gt;=$D$4,N39&lt;$E$4),$A$4,IF(AND(N39&gt;=$D$5,N39&lt;$E$5),$A$5,IF(AND(N39&gt;=$D$6,N39&lt;$E$6),$A$6,IF(AND(N39&gt;=$D$7,N39&lt;$E$7),$A$7,IF(AND(N39&gt;=$D$8,N39&lt;$E$8),$A$8,IF(AND(N39&gt;=$D$9,N39&lt;$E$9),$A$9,IF(AND(N39&gt;=$D$10,N39&lt;$E$10),$A$10,IF(AND(N39&gt;=$D$11,N39&lt;$E$11),$A$11,IF(AND(N39&gt;=$D$12,N39&lt;$E$12),$A$12,IF(AND(N39&gt;=$D$13,N39&lt;$E$13),$A$13,IF(AND(N39&gt;=$D$14,N39&lt;$E$14),$A$14,IF(AND(N39&gt;=$D$15,N39&lt;$E$15),$A$15,IF(AND(N39&gt;=$D$16,N39&lt;$E$16),$A$16,IF(AND(N39&gt;=$D$17,N39&lt;$E$17),$A$17,IF(AND(N39&gt;=$D$18,N39&lt;$E$18),$A$18,IF(AND(N39&gt;=$D$19,N39&lt;$E$19),$A$19,IF(AND(N39&gt;=$D$20,N39&lt;$E$20),$A$20,IF(AND(N39&gt;=$D$21,N39&lt;$E$21),$A$21,IF(AND(N39&gt;=$D$22,N39&lt;$E$22),$A$22,IF(AND(N39&gt;=$D$23,N39&lt;$E$23),$A$23,IF(AND(N39&gt;=$D$24,N39&lt;$E$24),$A$24,IF(AND(N39&gt;=$D$25,N39&lt;$E$25),$A$25,IF(AND(N39&gt;=$D$26,N39&lt;$E$26),$A$26,IF(AND(N39&gt;=$D$27,N39&lt;$E$27),$A$27,IF(AND(N39&gt;=$D$28,N39&lt;$E$28),$A$28,IF(AND(N39&gt;=$D$29,N39&lt;$E$29),$A$29,IF(AND(N39&gt;=$D$30,N39&lt;$E$30),$A$30,IF(AND(N39&gt;=$D$31,N39&lt;$E$31),$A$31,IF(AND(N39&gt;=$D$32,N39&lt;$E$32),$A$32,IF(AND(N39&gt;=$D$33,N39&lt;$E$33),$A$33,IF(AND(N39&gt;=$D$34,N39&lt;$E$34),$A$34,IF(AND(N39&gt;=$D$35,N39&lt;$E$35),$A$35,IF(AND(N39&gt;=$D$36,N39&lt;$E$36),$A$36,IF(AND(N39&gt;=$D$37,N39&lt;$E$37),$A$37,IF((N39&gt;=86400),"+24h",IF((N39&gt;=3),IF(TEXT(N39/86400,"h")="0","",TEXT(N39/86400,"h")&amp;"h") &amp; IF(TEXT(N39/86400,"m")="0","",TEXT(N39/86400,"m")&amp;"'") &amp; IF(TEXT(N39/86400,"s")="0","",TEXT(N39/86400,"s")&amp;"''"),UNKLAR))))))))))))))))))))))))))))))))))))))</f>
        <v>40''</v>
      </c>
      <c r="P39" s="55">
        <f t="shared" si="8"/>
        <v>320</v>
      </c>
      <c r="Q39" s="41" t="str">
        <f>IF(AND(P39&gt;=$D$2,P39&lt;$E$2),$A$2,IF(AND(P39&gt;=$D$3,P39&lt;$E$3),$A$3,IF(AND(P39&gt;=$D$4,P39&lt;$E$4),$A$4,IF(AND(P39&gt;=$D$5,P39&lt;$E$5),$A$5,IF(AND(P39&gt;=$D$6,P39&lt;$E$6),$A$6,IF(AND(P39&gt;=$D$7,P39&lt;$E$7),$A$7,IF(AND(P39&gt;=$D$8,P39&lt;$E$8),$A$8,IF(AND(P39&gt;=$D$9,P39&lt;$E$9),$A$9,IF(AND(P39&gt;=$D$10,P39&lt;$E$10),$A$10,IF(AND(P39&gt;=$D$11,P39&lt;$E$11),$A$11,IF(AND(P39&gt;=$D$12,P39&lt;$E$12),$A$12,IF(AND(P39&gt;=$D$13,P39&lt;$E$13),$A$13,IF(AND(P39&gt;=$D$14,P39&lt;$E$14),$A$14,IF(AND(P39&gt;=$D$15,P39&lt;$E$15),$A$15,IF(AND(P39&gt;=$D$16,P39&lt;$E$16),$A$16,IF(AND(P39&gt;=$D$17,P39&lt;$E$17),$A$17,IF(AND(P39&gt;=$D$18,P39&lt;$E$18),$A$18,IF(AND(P39&gt;=$D$19,P39&lt;$E$19),$A$19,IF(AND(P39&gt;=$D$20,P39&lt;$E$20),$A$20,IF(AND(P39&gt;=$D$21,P39&lt;$E$21),$A$21,IF(AND(P39&gt;=$D$22,P39&lt;$E$22),$A$22,IF(AND(P39&gt;=$D$23,P39&lt;$E$23),$A$23,IF(AND(P39&gt;=$D$24,P39&lt;$E$24),$A$24,IF(AND(P39&gt;=$D$25,P39&lt;$E$25),$A$25,IF(AND(P39&gt;=$D$26,P39&lt;$E$26),$A$26,IF(AND(P39&gt;=$D$27,P39&lt;$E$27),$A$27,IF(AND(P39&gt;=$D$28,P39&lt;$E$28),$A$28,IF(AND(P39&gt;=$D$29,P39&lt;$E$29),$A$29,IF(AND(P39&gt;=$D$30,P39&lt;$E$30),$A$30,IF(AND(P39&gt;=$D$31,P39&lt;$E$31),$A$31,IF(AND(P39&gt;=$D$32,P39&lt;$E$32),$A$32,IF(AND(P39&gt;=$D$33,P39&lt;$E$33),$A$33,IF(AND(P39&gt;=$D$34,P39&lt;$E$34),$A$34,IF(AND(P39&gt;=$D$35,P39&lt;$E$35),$A$35,IF(AND(P39&gt;=$D$36,P39&lt;$E$36),$A$36,IF(AND(P39&gt;=$D$37,P39&lt;$E$37),$A$37,IF((P39&gt;=86400),"+24h",IF((P39&gt;=3),IF(TEXT(P39/86400,"h")="0","",TEXT(P39/86400,"h")&amp;"h") &amp; IF(TEXT(P39/86400,"m")="0","",TEXT(P39/86400,"m")&amp;"'") &amp; IF(TEXT(P39/86400,"s")="0","",TEXT(P39/86400,"s")&amp;"''"),UNKLAR))))))))))))))))))))))))))))))))))))))</f>
        <v>5'20''</v>
      </c>
      <c r="R39" s="55">
        <f t="shared" si="9"/>
        <v>5120</v>
      </c>
      <c r="S39" s="42" t="str">
        <f>IF(AND(R39&gt;=$D$2,R39&lt;$E$2),$A$2,IF(AND(R39&gt;=$D$3,R39&lt;$E$3),$A$3,IF(AND(R39&gt;=$D$4,R39&lt;$E$4),$A$4,IF(AND(R39&gt;=$D$5,R39&lt;$E$5),$A$5,IF(AND(R39&gt;=$D$6,R39&lt;$E$6),$A$6,IF(AND(R39&gt;=$D$7,R39&lt;$E$7),$A$7,IF(AND(R39&gt;=$D$8,R39&lt;$E$8),$A$8,IF(AND(R39&gt;=$D$9,R39&lt;$E$9),$A$9,IF(AND(R39&gt;=$D$10,R39&lt;$E$10),$A$10,IF(AND(R39&gt;=$D$11,R39&lt;$E$11),$A$11,IF(AND(R39&gt;=$D$12,R39&lt;$E$12),$A$12,IF(AND(R39&gt;=$D$13,R39&lt;$E$13),$A$13,IF(AND(R39&gt;=$D$14,R39&lt;$E$14),$A$14,IF(AND(R39&gt;=$D$15,R39&lt;$E$15),$A$15,IF(AND(R39&gt;=$D$16,R39&lt;$E$16),$A$16,IF(AND(R39&gt;=$D$17,R39&lt;$E$17),$A$17,IF(AND(R39&gt;=$D$18,R39&lt;$E$18),$A$18,IF(AND(R39&gt;=$D$19,R39&lt;$E$19),$A$19,IF(AND(R39&gt;=$D$20,R39&lt;$E$20),$A$20,IF(AND(R39&gt;=$D$21,R39&lt;$E$21),$A$21,IF(AND(R39&gt;=$D$22,R39&lt;$E$22),$A$22,IF(AND(R39&gt;=$D$23,R39&lt;$E$23),$A$23,IF(AND(R39&gt;=$D$24,R39&lt;$E$24),$A$24,IF(AND(R39&gt;=$D$25,R39&lt;$E$25),$A$25,IF(AND(R39&gt;=$D$26,R39&lt;$E$26),$A$26,IF(AND(R39&gt;=$D$27,R39&lt;$E$27),$A$27,IF(AND(R39&gt;=$D$28,R39&lt;$E$28),$A$28,IF(AND(R39&gt;=$D$29,R39&lt;$E$29),$A$29,IF(AND(R39&gt;=$D$30,R39&lt;$E$30),$A$30,IF(AND(R39&gt;=$D$31,R39&lt;$E$31),$A$31,IF(AND(R39&gt;=$D$32,R39&lt;$E$32),$A$32,IF(AND(R39&gt;=$D$33,R39&lt;$E$33),$A$33,IF(AND(R39&gt;=$D$34,R39&lt;$E$34),$A$34,IF(AND(R39&gt;=$D$35,R39&lt;$E$35),$A$35,IF(AND(R39&gt;=$D$36,R39&lt;$E$36),$A$36,IF(AND(R39&gt;=$D$37,R39&lt;$E$37),$A$37,IF((R39&gt;=86400),"+24h",IF((R39&gt;=3),IF(TEXT(R39/86400,"h")="0","",TEXT(R39/86400,"h")&amp;"h") &amp; IF(TEXT(R39/86400,"m")="0","",TEXT(R39/86400,"m")&amp;"'") &amp; IF(TEXT(R39/86400,"s")="0","",TEXT(R39/86400,"s")&amp;"''"),UNKLAR))))))))))))))))))))))))))))))))))))))</f>
        <v>1h25'20''</v>
      </c>
      <c r="T39" s="51"/>
      <c r="U39" s="66" t="s">
        <v>64</v>
      </c>
      <c r="V39" s="68">
        <v>132</v>
      </c>
      <c r="W39" s="72">
        <v>1600</v>
      </c>
      <c r="X39" s="19" t="s">
        <v>2</v>
      </c>
      <c r="Y39" s="73">
        <v>35</v>
      </c>
      <c r="Z39" s="64">
        <v>13</v>
      </c>
      <c r="AA39" s="41">
        <f t="shared" si="16"/>
        <v>2.3732692307692305</v>
      </c>
      <c r="AB39" s="21">
        <f t="shared" si="11"/>
        <v>4.7465384615384609</v>
      </c>
      <c r="AC39" s="47"/>
    </row>
    <row r="40" spans="1:34" s="2" customFormat="1" ht="9.75" customHeight="1">
      <c r="A40" s="65" t="s">
        <v>14</v>
      </c>
      <c r="B40" s="56">
        <v>6</v>
      </c>
      <c r="C40" s="55">
        <f t="shared" si="17"/>
        <v>6</v>
      </c>
      <c r="D40" s="55">
        <f>SUM(C39,(C40-C39)/2)</f>
        <v>5.5</v>
      </c>
      <c r="E40" s="55">
        <f t="shared" si="18"/>
        <v>6.9999900000000004</v>
      </c>
      <c r="F40" s="55">
        <f t="shared" si="4"/>
        <v>48</v>
      </c>
      <c r="G40" s="76" t="str">
        <f>IF(AND(F40&gt;=$D$2,F40&lt;$E$2),$A$2,IF(AND(F40&gt;=$D$3,F40&lt;$E$3),$A$3,IF(AND(F40&gt;=$D$4,F40&lt;$E$4),$A$4,IF(AND(F40&gt;=$D$5,F40&lt;$E$5),$A$5,IF(AND(F40&gt;=$D$6,F40&lt;$E$6),$A$6,IF(AND(F40&gt;=$D$7,F40&lt;$E$7),$A$7,IF(AND(F40&gt;=$D$8,F40&lt;$E$8),$A$8,IF(AND(F40&gt;=$D$9,F40&lt;$E$9),$A$9,IF(AND(F40&gt;=$D$10,F40&lt;$E$10),$A$10,IF(AND(F40&gt;=$D$11,F40&lt;$E$11),$A$11,IF(AND(F40&gt;=$D$12,F40&lt;$E$12),$A$12,IF(AND(F40&gt;=$D$13,F40&lt;$E$13),$A$13,IF(AND(F40&gt;=$D$14,F40&lt;$E$14),$A$14,IF(AND(F40&gt;=$D$15,F40&lt;$E$15),$A$15,IF(AND(F40&gt;=$D$16,F40&lt;$E$16),$A$16,IF(AND(F40&gt;=$D$17,F40&lt;$E$17),$A$17,IF(AND(F40&gt;=$D$18,F40&lt;$E$18),$A$18,IF(AND(F40&gt;=$D$19,F40&lt;$E$19),$A$19,IF(AND(F40&gt;=$D$20,F40&lt;$E$20),$A$20,IF(AND(F40&gt;=$D$21,F40&lt;$E$21),$A$21,IF(AND(F40&gt;=$D$22,F40&lt;$E$22),$A$22,IF(AND(F40&gt;=$D$23,F40&lt;$E$23),$A$23,IF(AND(F40&gt;=$D$24,F40&lt;$E$24),$A$24,IF(AND(F40&gt;=$D$25,F40&lt;$E$25),$A$25,IF(AND(F40&gt;=$D$26,F40&lt;$E$26),$A$26,IF(AND(F40&gt;=$D$27,F40&lt;$E$27),$A$27,IF(AND(F40&gt;=$D$28,F40&lt;$E$28),$A$28,IF(AND(F40&gt;=$D$29,F40&lt;$E$29),$A$29,IF(AND(F40&gt;=$D$30,F40&lt;$E$30),$A$30,IF(AND(F40&gt;=$D$31,F40&lt;$E$31),$A$31,IF(AND(F40&gt;=$D$32,F40&lt;$E$32),$A$32,IF(AND(F40&gt;=$D$33,F40&lt;$E$33),$A$33,IF(AND(F40&gt;=$D$34,F40&lt;$E$34),$A$34,IF(AND(F40&gt;=$D$35,F40&lt;$E$35),$A$35,IF(AND(F40&gt;=$D$36,F40&lt;$E$36),$A$36,IF(AND(F40&gt;=$D$37,F40&lt;$E$37),$A$37,IF((F40&gt;=86400),"+24h",IF((F40&gt;=3),IF(TEXT(F40/86400,"h")="0","",TEXT(F40/86400,"h")&amp;"h") &amp; IF(TEXT(F40/86400,"m")="0","",TEXT(F40/86400,"m")&amp;"'") &amp; IF(TEXT(F40/86400,"s")="0","",TEXT(F40/86400,"s")&amp;"''"),UNKLAR))))))))))))))))))))))))))))))))))))))</f>
        <v>48''</v>
      </c>
      <c r="H40" s="80">
        <f t="shared" si="1"/>
        <v>384</v>
      </c>
      <c r="I40" s="79" t="str">
        <f>IF(AND(H40&gt;=$D$2,H40&lt;$E$2),$A$2,IF(AND(H40&gt;=$D$3,H40&lt;$E$3),$A$3,IF(AND(H40&gt;=$D$4,H40&lt;$E$4),$A$4,IF(AND(H40&gt;=$D$5,H40&lt;$E$5),$A$5,IF(AND(H40&gt;=$D$6,H40&lt;$E$6),$A$6,IF(AND(H40&gt;=$D$7,H40&lt;$E$7),$A$7,IF(AND(H40&gt;=$D$8,H40&lt;$E$8),$A$8,IF(AND(H40&gt;=$D$9,H40&lt;$E$9),$A$9,IF(AND(H40&gt;=$D$10,H40&lt;$E$10),$A$10,IF(AND(H40&gt;=$D$11,H40&lt;$E$11),$A$11,IF(AND(H40&gt;=$D$12,H40&lt;$E$12),$A$12,IF(AND(H40&gt;=$D$13,H40&lt;$E$13),$A$13,IF(AND(H40&gt;=$D$14,H40&lt;$E$14),$A$14,IF(AND(H40&gt;=$D$15,H40&lt;$E$15),$A$15,IF(AND(H40&gt;=$D$16,H40&lt;$E$16),$A$16,IF(AND(H40&gt;=$D$17,H40&lt;$E$17),$A$17,IF(AND(H40&gt;=$D$18,H40&lt;$E$18),$A$18,IF(AND(H40&gt;=$D$19,H40&lt;$E$19),$A$19,IF(AND(H40&gt;=$D$20,H40&lt;$E$20),$A$20,IF(AND(H40&gt;=$D$21,H40&lt;$E$21),$A$21,IF(AND(H40&gt;=$D$22,H40&lt;$E$22),$A$22,IF(AND(H40&gt;=$D$23,H40&lt;$E$23),$A$23,IF(AND(H40&gt;=$D$24,H40&lt;$E$24),$A$24,IF(AND(H40&gt;=$D$25,H40&lt;$E$25),$A$25,IF(AND(H40&gt;=$D$26,H40&lt;$E$26),$A$26,IF(AND(H40&gt;=$D$27,H40&lt;$E$27),$A$27,IF(AND(H40&gt;=$D$28,H40&lt;$E$28),$A$28,IF(AND(H40&gt;=$D$29,H40&lt;$E$29),$A$29,IF(AND(H40&gt;=$D$30,H40&lt;$E$30),$A$30,IF(AND(H40&gt;=$D$31,H40&lt;$E$31),$A$31,IF(AND(H40&gt;=$D$32,H40&lt;$E$32),$A$32,IF(AND(H40&gt;=$D$33,H40&lt;$E$33),$A$33,IF(AND(H40&gt;=$D$34,H40&lt;$E$34),$A$34,IF(AND(H40&gt;=$D$35,H40&lt;$E$35),$A$35,IF(AND(H40&gt;=$D$36,H40&lt;$E$36),$A$36,IF(AND(H40&gt;=$D$37,H40&lt;$E$37),$A$37,IF((H40&gt;=86400),"+24h",IF((H40&gt;=3),IF(TEXT(H40/86400,"h")="0","",TEXT(H40/86400,"h")&amp;"h") &amp; IF(TEXT(H40/86400,"m")="0","",TEXT(H40/86400,"m")&amp;"'") &amp; IF(TEXT(H40/86400,"s")="0","",TEXT(H40/86400,"s")&amp;"''"),UNKLAR))))))))))))))))))))))))))))))))))))))</f>
        <v>6'24''</v>
      </c>
      <c r="J40" s="80">
        <f t="shared" si="5"/>
        <v>6144</v>
      </c>
      <c r="K40" s="76" t="str">
        <f>IF(AND(J40&gt;=$D$2,J40&lt;$E$2),$A$2,IF(AND(J40&gt;=$D$3,J40&lt;$E$3),$A$3,IF(AND(J40&gt;=$D$4,J40&lt;$E$4),$A$4,IF(AND(J40&gt;=$D$5,J40&lt;$E$5),$A$5,IF(AND(J40&gt;=$D$6,J40&lt;$E$6),$A$6,IF(AND(J40&gt;=$D$7,J40&lt;$E$7),$A$7,IF(AND(J40&gt;=$D$8,J40&lt;$E$8),$A$8,IF(AND(J40&gt;=$D$9,J40&lt;$E$9),$A$9,IF(AND(J40&gt;=$D$10,J40&lt;$E$10),$A$10,IF(AND(J40&gt;=$D$11,J40&lt;$E$11),$A$11,IF(AND(J40&gt;=$D$12,J40&lt;$E$12),$A$12,IF(AND(J40&gt;=$D$13,J40&lt;$E$13),$A$13,IF(AND(J40&gt;=$D$14,J40&lt;$E$14),$A$14,IF(AND(J40&gt;=$D$15,J40&lt;$E$15),$A$15,IF(AND(J40&gt;=$D$16,J40&lt;$E$16),$A$16,IF(AND(J40&gt;=$D$17,J40&lt;$E$17),$A$17,IF(AND(J40&gt;=$D$18,J40&lt;$E$18),$A$18,IF(AND(J40&gt;=$D$19,J40&lt;$E$19),$A$19,IF(AND(J40&gt;=$D$20,J40&lt;$E$20),$A$20,IF(AND(J40&gt;=$D$21,J40&lt;$E$21),$A$21,IF(AND(J40&gt;=$D$22,J40&lt;$E$22),$A$22,IF(AND(J40&gt;=$D$23,J40&lt;$E$23),$A$23,IF(AND(J40&gt;=$D$24,J40&lt;$E$24),$A$24,IF(AND(J40&gt;=$D$25,J40&lt;$E$25),$A$25,IF(AND(J40&gt;=$D$26,J40&lt;$E$26),$A$26,IF(AND(J40&gt;=$D$27,J40&lt;$E$27),$A$27,IF(AND(J40&gt;=$D$28,J40&lt;$E$28),$A$28,IF(AND(J40&gt;=$D$29,J40&lt;$E$29),$A$29,IF(AND(J40&gt;=$D$30,J40&lt;$E$30),$A$30,IF(AND(J40&gt;=$D$31,J40&lt;$E$31),$A$31,IF(AND(J40&gt;=$D$32,J40&lt;$E$32),$A$32,IF(AND(J40&gt;=$D$33,J40&lt;$E$33),$A$33,IF(AND(J40&gt;=$D$34,J40&lt;$E$34),$A$34,IF(AND(J40&gt;=$D$35,J40&lt;$E$35),$A$35,IF(AND(J40&gt;=$D$36,J40&lt;$E$36),$A$36,IF(AND(J40&gt;=$D$37,J40&lt;$E$37),$A$37,IF((J40&gt;=86400),"+24h",IF((J40&gt;=3),IF(TEXT(J40/86400,"h")="0","",TEXT(J40/86400,"h")&amp;"h") &amp; IF(TEXT(J40/86400,"m")="0","",TEXT(J40/86400,"m")&amp;"'") &amp; IF(TEXT(J40/86400,"s")="0","",TEXT(J40/86400,"s")&amp;"''"),UNKLAR))))))))))))))))))))))))))))))))))))))</f>
        <v>1h42'24''</v>
      </c>
      <c r="L40" s="55">
        <f t="shared" si="6"/>
        <v>196608</v>
      </c>
      <c r="M40" s="32" t="str">
        <f>IF(AND(L40&gt;=$D$2,L40&lt;$E$2),$A$2,IF(AND(L40&gt;=$D$3,L40&lt;$E$3),$A$3,IF(AND(L40&gt;=$D$4,L40&lt;$E$4),$A$4,IF(AND(L40&gt;=$D$5,L40&lt;$E$5),$A$5,IF(AND(L40&gt;=$D$6,L40&lt;$E$6),$A$6,IF(AND(L40&gt;=$D$7,L40&lt;$E$7),$A$7,IF(AND(L40&gt;=$D$8,L40&lt;$E$8),$A$8,IF(AND(L40&gt;=$D$9,L40&lt;$E$9),$A$9,IF(AND(L40&gt;=$D$10,L40&lt;$E$10),$A$10,IF(AND(L40&gt;=$D$11,L40&lt;$E$11),$A$11,IF(AND(L40&gt;=$D$12,L40&lt;$E$12),$A$12,IF(AND(L40&gt;=$D$13,L40&lt;$E$13),$A$13,IF(AND(L40&gt;=$D$14,L40&lt;$E$14),$A$14,IF(AND(L40&gt;=$D$15,L40&lt;$E$15),$A$15,IF(AND(L40&gt;=$D$16,L40&lt;$E$16),$A$16,IF(AND(L40&gt;=$D$17,L40&lt;$E$17),$A$17,IF(AND(L40&gt;=$D$18,L40&lt;$E$18),$A$18,IF(AND(L40&gt;=$D$19,L40&lt;$E$19),$A$19,IF(AND(L40&gt;=$D$20,L40&lt;$E$20),$A$20,IF(AND(L40&gt;=$D$21,L40&lt;$E$21),$A$21,IF(AND(L40&gt;=$D$22,L40&lt;$E$22),$A$22,IF(AND(L40&gt;=$D$23,L40&lt;$E$23),$A$23,IF(AND(L40&gt;=$D$24,L40&lt;$E$24),$A$24,IF(AND(L40&gt;=$D$25,L40&lt;$E$25),$A$25,IF(AND(L40&gt;=$D$26,L40&lt;$E$26),$A$26,IF(AND(L40&gt;=$D$27,L40&lt;$E$27),$A$27,IF(AND(L40&gt;=$D$28,L40&lt;$E$28),$A$28,IF(AND(L40&gt;=$D$29,L40&lt;$E$29),$A$29,IF(AND(L40&gt;=$D$30,L40&lt;$E$30),$A$30,IF(AND(L40&gt;=$D$31,L40&lt;$E$31),$A$31,IF(AND(L40&gt;=$D$32,L40&lt;$E$32),$A$32,IF(AND(L40&gt;=$D$33,L40&lt;$E$33),$A$33,IF(AND(L40&gt;=$D$34,L40&lt;$E$34),$A$34,IF(AND(L40&gt;=$D$35,L40&lt;$E$35),$A$35,IF(AND(L40&gt;=$D$36,L40&lt;$E$36),$A$36,IF(AND(L40&gt;=$D$37,L40&lt;$E$37),$A$37,IF((L40&gt;=86400),"+24h",IF((L40&gt;=3),IF(TEXT(L40/86400,"h")="0","",TEXT(L40/86400,"h")&amp;"h") &amp; IF(TEXT(L40/86400,"m")="0","",TEXT(L40/86400,"m")&amp;"'") &amp; IF(TEXT(L40/86400,"s")="0","",TEXT(L40/86400,"s")&amp;"''"),UNKLAR))))))))))))))))))))))))))))))))))))))</f>
        <v>+24h</v>
      </c>
      <c r="N40" s="55">
        <f t="shared" si="7"/>
        <v>48</v>
      </c>
      <c r="O40" s="41" t="str">
        <f>IF(AND(N40&gt;=$D$2,N40&lt;$E$2),$A$2,IF(AND(N40&gt;=$D$3,N40&lt;$E$3),$A$3,IF(AND(N40&gt;=$D$4,N40&lt;$E$4),$A$4,IF(AND(N40&gt;=$D$5,N40&lt;$E$5),$A$5,IF(AND(N40&gt;=$D$6,N40&lt;$E$6),$A$6,IF(AND(N40&gt;=$D$7,N40&lt;$E$7),$A$7,IF(AND(N40&gt;=$D$8,N40&lt;$E$8),$A$8,IF(AND(N40&gt;=$D$9,N40&lt;$E$9),$A$9,IF(AND(N40&gt;=$D$10,N40&lt;$E$10),$A$10,IF(AND(N40&gt;=$D$11,N40&lt;$E$11),$A$11,IF(AND(N40&gt;=$D$12,N40&lt;$E$12),$A$12,IF(AND(N40&gt;=$D$13,N40&lt;$E$13),$A$13,IF(AND(N40&gt;=$D$14,N40&lt;$E$14),$A$14,IF(AND(N40&gt;=$D$15,N40&lt;$E$15),$A$15,IF(AND(N40&gt;=$D$16,N40&lt;$E$16),$A$16,IF(AND(N40&gt;=$D$17,N40&lt;$E$17),$A$17,IF(AND(N40&gt;=$D$18,N40&lt;$E$18),$A$18,IF(AND(N40&gt;=$D$19,N40&lt;$E$19),$A$19,IF(AND(N40&gt;=$D$20,N40&lt;$E$20),$A$20,IF(AND(N40&gt;=$D$21,N40&lt;$E$21),$A$21,IF(AND(N40&gt;=$D$22,N40&lt;$E$22),$A$22,IF(AND(N40&gt;=$D$23,N40&lt;$E$23),$A$23,IF(AND(N40&gt;=$D$24,N40&lt;$E$24),$A$24,IF(AND(N40&gt;=$D$25,N40&lt;$E$25),$A$25,IF(AND(N40&gt;=$D$26,N40&lt;$E$26),$A$26,IF(AND(N40&gt;=$D$27,N40&lt;$E$27),$A$27,IF(AND(N40&gt;=$D$28,N40&lt;$E$28),$A$28,IF(AND(N40&gt;=$D$29,N40&lt;$E$29),$A$29,IF(AND(N40&gt;=$D$30,N40&lt;$E$30),$A$30,IF(AND(N40&gt;=$D$31,N40&lt;$E$31),$A$31,IF(AND(N40&gt;=$D$32,N40&lt;$E$32),$A$32,IF(AND(N40&gt;=$D$33,N40&lt;$E$33),$A$33,IF(AND(N40&gt;=$D$34,N40&lt;$E$34),$A$34,IF(AND(N40&gt;=$D$35,N40&lt;$E$35),$A$35,IF(AND(N40&gt;=$D$36,N40&lt;$E$36),$A$36,IF(AND(N40&gt;=$D$37,N40&lt;$E$37),$A$37,IF((N40&gt;=86400),"+24h",IF((N40&gt;=3),IF(TEXT(N40/86400,"h")="0","",TEXT(N40/86400,"h")&amp;"h") &amp; IF(TEXT(N40/86400,"m")="0","",TEXT(N40/86400,"m")&amp;"'") &amp; IF(TEXT(N40/86400,"s")="0","",TEXT(N40/86400,"s")&amp;"''"),UNKLAR))))))))))))))))))))))))))))))))))))))</f>
        <v>48''</v>
      </c>
      <c r="P40" s="55">
        <f t="shared" si="8"/>
        <v>384</v>
      </c>
      <c r="Q40" s="41" t="str">
        <f>IF(AND(P40&gt;=$D$2,P40&lt;$E$2),$A$2,IF(AND(P40&gt;=$D$3,P40&lt;$E$3),$A$3,IF(AND(P40&gt;=$D$4,P40&lt;$E$4),$A$4,IF(AND(P40&gt;=$D$5,P40&lt;$E$5),$A$5,IF(AND(P40&gt;=$D$6,P40&lt;$E$6),$A$6,IF(AND(P40&gt;=$D$7,P40&lt;$E$7),$A$7,IF(AND(P40&gt;=$D$8,P40&lt;$E$8),$A$8,IF(AND(P40&gt;=$D$9,P40&lt;$E$9),$A$9,IF(AND(P40&gt;=$D$10,P40&lt;$E$10),$A$10,IF(AND(P40&gt;=$D$11,P40&lt;$E$11),$A$11,IF(AND(P40&gt;=$D$12,P40&lt;$E$12),$A$12,IF(AND(P40&gt;=$D$13,P40&lt;$E$13),$A$13,IF(AND(P40&gt;=$D$14,P40&lt;$E$14),$A$14,IF(AND(P40&gt;=$D$15,P40&lt;$E$15),$A$15,IF(AND(P40&gt;=$D$16,P40&lt;$E$16),$A$16,IF(AND(P40&gt;=$D$17,P40&lt;$E$17),$A$17,IF(AND(P40&gt;=$D$18,P40&lt;$E$18),$A$18,IF(AND(P40&gt;=$D$19,P40&lt;$E$19),$A$19,IF(AND(P40&gt;=$D$20,P40&lt;$E$20),$A$20,IF(AND(P40&gt;=$D$21,P40&lt;$E$21),$A$21,IF(AND(P40&gt;=$D$22,P40&lt;$E$22),$A$22,IF(AND(P40&gt;=$D$23,P40&lt;$E$23),$A$23,IF(AND(P40&gt;=$D$24,P40&lt;$E$24),$A$24,IF(AND(P40&gt;=$D$25,P40&lt;$E$25),$A$25,IF(AND(P40&gt;=$D$26,P40&lt;$E$26),$A$26,IF(AND(P40&gt;=$D$27,P40&lt;$E$27),$A$27,IF(AND(P40&gt;=$D$28,P40&lt;$E$28),$A$28,IF(AND(P40&gt;=$D$29,P40&lt;$E$29),$A$29,IF(AND(P40&gt;=$D$30,P40&lt;$E$30),$A$30,IF(AND(P40&gt;=$D$31,P40&lt;$E$31),$A$31,IF(AND(P40&gt;=$D$32,P40&lt;$E$32),$A$32,IF(AND(P40&gt;=$D$33,P40&lt;$E$33),$A$33,IF(AND(P40&gt;=$D$34,P40&lt;$E$34),$A$34,IF(AND(P40&gt;=$D$35,P40&lt;$E$35),$A$35,IF(AND(P40&gt;=$D$36,P40&lt;$E$36),$A$36,IF(AND(P40&gt;=$D$37,P40&lt;$E$37),$A$37,IF((P40&gt;=86400),"+24h",IF((P40&gt;=3),IF(TEXT(P40/86400,"h")="0","",TEXT(P40/86400,"h")&amp;"h") &amp; IF(TEXT(P40/86400,"m")="0","",TEXT(P40/86400,"m")&amp;"'") &amp; IF(TEXT(P40/86400,"s")="0","",TEXT(P40/86400,"s")&amp;"''"),UNKLAR))))))))))))))))))))))))))))))))))))))</f>
        <v>6'24''</v>
      </c>
      <c r="R40" s="55">
        <f t="shared" si="9"/>
        <v>6144</v>
      </c>
      <c r="S40" s="42" t="str">
        <f>IF(AND(R40&gt;=$D$2,R40&lt;$E$2),$A$2,IF(AND(R40&gt;=$D$3,R40&lt;$E$3),$A$3,IF(AND(R40&gt;=$D$4,R40&lt;$E$4),$A$4,IF(AND(R40&gt;=$D$5,R40&lt;$E$5),$A$5,IF(AND(R40&gt;=$D$6,R40&lt;$E$6),$A$6,IF(AND(R40&gt;=$D$7,R40&lt;$E$7),$A$7,IF(AND(R40&gt;=$D$8,R40&lt;$E$8),$A$8,IF(AND(R40&gt;=$D$9,R40&lt;$E$9),$A$9,IF(AND(R40&gt;=$D$10,R40&lt;$E$10),$A$10,IF(AND(R40&gt;=$D$11,R40&lt;$E$11),$A$11,IF(AND(R40&gt;=$D$12,R40&lt;$E$12),$A$12,IF(AND(R40&gt;=$D$13,R40&lt;$E$13),$A$13,IF(AND(R40&gt;=$D$14,R40&lt;$E$14),$A$14,IF(AND(R40&gt;=$D$15,R40&lt;$E$15),$A$15,IF(AND(R40&gt;=$D$16,R40&lt;$E$16),$A$16,IF(AND(R40&gt;=$D$17,R40&lt;$E$17),$A$17,IF(AND(R40&gt;=$D$18,R40&lt;$E$18),$A$18,IF(AND(R40&gt;=$D$19,R40&lt;$E$19),$A$19,IF(AND(R40&gt;=$D$20,R40&lt;$E$20),$A$20,IF(AND(R40&gt;=$D$21,R40&lt;$E$21),$A$21,IF(AND(R40&gt;=$D$22,R40&lt;$E$22),$A$22,IF(AND(R40&gt;=$D$23,R40&lt;$E$23),$A$23,IF(AND(R40&gt;=$D$24,R40&lt;$E$24),$A$24,IF(AND(R40&gt;=$D$25,R40&lt;$E$25),$A$25,IF(AND(R40&gt;=$D$26,R40&lt;$E$26),$A$26,IF(AND(R40&gt;=$D$27,R40&lt;$E$27),$A$27,IF(AND(R40&gt;=$D$28,R40&lt;$E$28),$A$28,IF(AND(R40&gt;=$D$29,R40&lt;$E$29),$A$29,IF(AND(R40&gt;=$D$30,R40&lt;$E$30),$A$30,IF(AND(R40&gt;=$D$31,R40&lt;$E$31),$A$31,IF(AND(R40&gt;=$D$32,R40&lt;$E$32),$A$32,IF(AND(R40&gt;=$D$33,R40&lt;$E$33),$A$33,IF(AND(R40&gt;=$D$34,R40&lt;$E$34),$A$34,IF(AND(R40&gt;=$D$35,R40&lt;$E$35),$A$35,IF(AND(R40&gt;=$D$36,R40&lt;$E$36),$A$36,IF(AND(R40&gt;=$D$37,R40&lt;$E$37),$A$37,IF((R40&gt;=86400),"+24h",IF((R40&gt;=3),IF(TEXT(R40/86400,"h")="0","",TEXT(R40/86400,"h")&amp;"h") &amp; IF(TEXT(R40/86400,"m")="0","",TEXT(R40/86400,"m")&amp;"'") &amp; IF(TEXT(R40/86400,"s")="0","",TEXT(R40/86400,"s")&amp;"''"),UNKLAR))))))))))))))))))))))))))))))))))))))</f>
        <v>1h42'24''</v>
      </c>
      <c r="T40" s="51"/>
      <c r="U40" s="66" t="s">
        <v>66</v>
      </c>
      <c r="V40" s="68">
        <v>130</v>
      </c>
      <c r="W40" s="123">
        <v>2000</v>
      </c>
      <c r="X40" s="126" t="s">
        <v>3</v>
      </c>
      <c r="Y40" s="131">
        <v>50</v>
      </c>
      <c r="Z40" s="132">
        <v>1.4</v>
      </c>
      <c r="AA40" s="99">
        <f t="shared" si="16"/>
        <v>44.667857142857144</v>
      </c>
      <c r="AB40" s="133">
        <f t="shared" si="11"/>
        <v>89.335714285714289</v>
      </c>
      <c r="AC40" s="47"/>
    </row>
    <row r="41" spans="1:34" s="2" customFormat="1" ht="9.75" customHeight="1">
      <c r="A41" s="104" t="s">
        <v>13</v>
      </c>
      <c r="B41" s="95">
        <v>8</v>
      </c>
      <c r="C41" s="83">
        <f t="shared" si="17"/>
        <v>8</v>
      </c>
      <c r="D41" s="83">
        <f t="shared" ref="D41:D47" si="19">SUM(C40,(C41-C40)/2)</f>
        <v>7</v>
      </c>
      <c r="E41" s="83">
        <f t="shared" si="18"/>
        <v>8.9999900000000004</v>
      </c>
      <c r="F41" s="83">
        <f t="shared" si="4"/>
        <v>64</v>
      </c>
      <c r="G41" s="96" t="str">
        <f>IF(AND(F41&gt;=$D$2,F41&lt;$E$2),$A$2,IF(AND(F41&gt;=$D$3,F41&lt;$E$3),$A$3,IF(AND(F41&gt;=$D$4,F41&lt;$E$4),$A$4,IF(AND(F41&gt;=$D$5,F41&lt;$E$5),$A$5,IF(AND(F41&gt;=$D$6,F41&lt;$E$6),$A$6,IF(AND(F41&gt;=$D$7,F41&lt;$E$7),$A$7,IF(AND(F41&gt;=$D$8,F41&lt;$E$8),$A$8,IF(AND(F41&gt;=$D$9,F41&lt;$E$9),$A$9,IF(AND(F41&gt;=$D$10,F41&lt;$E$10),$A$10,IF(AND(F41&gt;=$D$11,F41&lt;$E$11),$A$11,IF(AND(F41&gt;=$D$12,F41&lt;$E$12),$A$12,IF(AND(F41&gt;=$D$13,F41&lt;$E$13),$A$13,IF(AND(F41&gt;=$D$14,F41&lt;$E$14),$A$14,IF(AND(F41&gt;=$D$15,F41&lt;$E$15),$A$15,IF(AND(F41&gt;=$D$16,F41&lt;$E$16),$A$16,IF(AND(F41&gt;=$D$17,F41&lt;$E$17),$A$17,IF(AND(F41&gt;=$D$18,F41&lt;$E$18),$A$18,IF(AND(F41&gt;=$D$19,F41&lt;$E$19),$A$19,IF(AND(F41&gt;=$D$20,F41&lt;$E$20),$A$20,IF(AND(F41&gt;=$D$21,F41&lt;$E$21),$A$21,IF(AND(F41&gt;=$D$22,F41&lt;$E$22),$A$22,IF(AND(F41&gt;=$D$23,F41&lt;$E$23),$A$23,IF(AND(F41&gt;=$D$24,F41&lt;$E$24),$A$24,IF(AND(F41&gt;=$D$25,F41&lt;$E$25),$A$25,IF(AND(F41&gt;=$D$26,F41&lt;$E$26),$A$26,IF(AND(F41&gt;=$D$27,F41&lt;$E$27),$A$27,IF(AND(F41&gt;=$D$28,F41&lt;$E$28),$A$28,IF(AND(F41&gt;=$D$29,F41&lt;$E$29),$A$29,IF(AND(F41&gt;=$D$30,F41&lt;$E$30),$A$30,IF(AND(F41&gt;=$D$31,F41&lt;$E$31),$A$31,IF(AND(F41&gt;=$D$32,F41&lt;$E$32),$A$32,IF(AND(F41&gt;=$D$33,F41&lt;$E$33),$A$33,IF(AND(F41&gt;=$D$34,F41&lt;$E$34),$A$34,IF(AND(F41&gt;=$D$35,F41&lt;$E$35),$A$35,IF(AND(F41&gt;=$D$36,F41&lt;$E$36),$A$36,IF(AND(F41&gt;=$D$37,F41&lt;$E$37),$A$37,IF((F41&gt;=86400),"+24h",IF((F41&gt;=3),IF(TEXT(F41/86400,"h")="0","",TEXT(F41/86400,"h")&amp;"h") &amp; IF(TEXT(F41/86400,"m")="0","",TEXT(F41/86400,"m")&amp;"'") &amp; IF(TEXT(F41/86400,"s")="0","",TEXT(F41/86400,"s")&amp;"''"),UNKLAR))))))))))))))))))))))))))))))))))))))</f>
        <v>1'4''</v>
      </c>
      <c r="H41" s="86">
        <f t="shared" si="1"/>
        <v>512</v>
      </c>
      <c r="I41" s="97" t="str">
        <f>IF(AND(H41&gt;=$D$2,H41&lt;$E$2),$A$2,IF(AND(H41&gt;=$D$3,H41&lt;$E$3),$A$3,IF(AND(H41&gt;=$D$4,H41&lt;$E$4),$A$4,IF(AND(H41&gt;=$D$5,H41&lt;$E$5),$A$5,IF(AND(H41&gt;=$D$6,H41&lt;$E$6),$A$6,IF(AND(H41&gt;=$D$7,H41&lt;$E$7),$A$7,IF(AND(H41&gt;=$D$8,H41&lt;$E$8),$A$8,IF(AND(H41&gt;=$D$9,H41&lt;$E$9),$A$9,IF(AND(H41&gt;=$D$10,H41&lt;$E$10),$A$10,IF(AND(H41&gt;=$D$11,H41&lt;$E$11),$A$11,IF(AND(H41&gt;=$D$12,H41&lt;$E$12),$A$12,IF(AND(H41&gt;=$D$13,H41&lt;$E$13),$A$13,IF(AND(H41&gt;=$D$14,H41&lt;$E$14),$A$14,IF(AND(H41&gt;=$D$15,H41&lt;$E$15),$A$15,IF(AND(H41&gt;=$D$16,H41&lt;$E$16),$A$16,IF(AND(H41&gt;=$D$17,H41&lt;$E$17),$A$17,IF(AND(H41&gt;=$D$18,H41&lt;$E$18),$A$18,IF(AND(H41&gt;=$D$19,H41&lt;$E$19),$A$19,IF(AND(H41&gt;=$D$20,H41&lt;$E$20),$A$20,IF(AND(H41&gt;=$D$21,H41&lt;$E$21),$A$21,IF(AND(H41&gt;=$D$22,H41&lt;$E$22),$A$22,IF(AND(H41&gt;=$D$23,H41&lt;$E$23),$A$23,IF(AND(H41&gt;=$D$24,H41&lt;$E$24),$A$24,IF(AND(H41&gt;=$D$25,H41&lt;$E$25),$A$25,IF(AND(H41&gt;=$D$26,H41&lt;$E$26),$A$26,IF(AND(H41&gt;=$D$27,H41&lt;$E$27),$A$27,IF(AND(H41&gt;=$D$28,H41&lt;$E$28),$A$28,IF(AND(H41&gt;=$D$29,H41&lt;$E$29),$A$29,IF(AND(H41&gt;=$D$30,H41&lt;$E$30),$A$30,IF(AND(H41&gt;=$D$31,H41&lt;$E$31),$A$31,IF(AND(H41&gt;=$D$32,H41&lt;$E$32),$A$32,IF(AND(H41&gt;=$D$33,H41&lt;$E$33),$A$33,IF(AND(H41&gt;=$D$34,H41&lt;$E$34),$A$34,IF(AND(H41&gt;=$D$35,H41&lt;$E$35),$A$35,IF(AND(H41&gt;=$D$36,H41&lt;$E$36),$A$36,IF(AND(H41&gt;=$D$37,H41&lt;$E$37),$A$37,IF((H41&gt;=86400),"+24h",IF((H41&gt;=3),IF(TEXT(H41/86400,"h")="0","",TEXT(H41/86400,"h")&amp;"h") &amp; IF(TEXT(H41/86400,"m")="0","",TEXT(H41/86400,"m")&amp;"'") &amp; IF(TEXT(H41/86400,"s")="0","",TEXT(H41/86400,"s")&amp;"''"),UNKLAR))))))))))))))))))))))))))))))))))))))</f>
        <v>8'32''</v>
      </c>
      <c r="J41" s="86">
        <f t="shared" si="5"/>
        <v>8192</v>
      </c>
      <c r="K41" s="96" t="str">
        <f>IF(AND(J41&gt;=$D$2,J41&lt;$E$2),$A$2,IF(AND(J41&gt;=$D$3,J41&lt;$E$3),$A$3,IF(AND(J41&gt;=$D$4,J41&lt;$E$4),$A$4,IF(AND(J41&gt;=$D$5,J41&lt;$E$5),$A$5,IF(AND(J41&gt;=$D$6,J41&lt;$E$6),$A$6,IF(AND(J41&gt;=$D$7,J41&lt;$E$7),$A$7,IF(AND(J41&gt;=$D$8,J41&lt;$E$8),$A$8,IF(AND(J41&gt;=$D$9,J41&lt;$E$9),$A$9,IF(AND(J41&gt;=$D$10,J41&lt;$E$10),$A$10,IF(AND(J41&gt;=$D$11,J41&lt;$E$11),$A$11,IF(AND(J41&gt;=$D$12,J41&lt;$E$12),$A$12,IF(AND(J41&gt;=$D$13,J41&lt;$E$13),$A$13,IF(AND(J41&gt;=$D$14,J41&lt;$E$14),$A$14,IF(AND(J41&gt;=$D$15,J41&lt;$E$15),$A$15,IF(AND(J41&gt;=$D$16,J41&lt;$E$16),$A$16,IF(AND(J41&gt;=$D$17,J41&lt;$E$17),$A$17,IF(AND(J41&gt;=$D$18,J41&lt;$E$18),$A$18,IF(AND(J41&gt;=$D$19,J41&lt;$E$19),$A$19,IF(AND(J41&gt;=$D$20,J41&lt;$E$20),$A$20,IF(AND(J41&gt;=$D$21,J41&lt;$E$21),$A$21,IF(AND(J41&gt;=$D$22,J41&lt;$E$22),$A$22,IF(AND(J41&gt;=$D$23,J41&lt;$E$23),$A$23,IF(AND(J41&gt;=$D$24,J41&lt;$E$24),$A$24,IF(AND(J41&gt;=$D$25,J41&lt;$E$25),$A$25,IF(AND(J41&gt;=$D$26,J41&lt;$E$26),$A$26,IF(AND(J41&gt;=$D$27,J41&lt;$E$27),$A$27,IF(AND(J41&gt;=$D$28,J41&lt;$E$28),$A$28,IF(AND(J41&gt;=$D$29,J41&lt;$E$29),$A$29,IF(AND(J41&gt;=$D$30,J41&lt;$E$30),$A$30,IF(AND(J41&gt;=$D$31,J41&lt;$E$31),$A$31,IF(AND(J41&gt;=$D$32,J41&lt;$E$32),$A$32,IF(AND(J41&gt;=$D$33,J41&lt;$E$33),$A$33,IF(AND(J41&gt;=$D$34,J41&lt;$E$34),$A$34,IF(AND(J41&gt;=$D$35,J41&lt;$E$35),$A$35,IF(AND(J41&gt;=$D$36,J41&lt;$E$36),$A$36,IF(AND(J41&gt;=$D$37,J41&lt;$E$37),$A$37,IF((J41&gt;=86400),"+24h",IF((J41&gt;=3),IF(TEXT(J41/86400,"h")="0","",TEXT(J41/86400,"h")&amp;"h") &amp; IF(TEXT(J41/86400,"m")="0","",TEXT(J41/86400,"m")&amp;"'") &amp; IF(TEXT(J41/86400,"s")="0","",TEXT(J41/86400,"s")&amp;"''"),UNKLAR))))))))))))))))))))))))))))))))))))))</f>
        <v>2h16'32''</v>
      </c>
      <c r="L41" s="83">
        <f t="shared" si="6"/>
        <v>262144</v>
      </c>
      <c r="M41" s="98" t="str">
        <f>IF(AND(L41&gt;=$D$2,L41&lt;$E$2),$A$2,IF(AND(L41&gt;=$D$3,L41&lt;$E$3),$A$3,IF(AND(L41&gt;=$D$4,L41&lt;$E$4),$A$4,IF(AND(L41&gt;=$D$5,L41&lt;$E$5),$A$5,IF(AND(L41&gt;=$D$6,L41&lt;$E$6),$A$6,IF(AND(L41&gt;=$D$7,L41&lt;$E$7),$A$7,IF(AND(L41&gt;=$D$8,L41&lt;$E$8),$A$8,IF(AND(L41&gt;=$D$9,L41&lt;$E$9),$A$9,IF(AND(L41&gt;=$D$10,L41&lt;$E$10),$A$10,IF(AND(L41&gt;=$D$11,L41&lt;$E$11),$A$11,IF(AND(L41&gt;=$D$12,L41&lt;$E$12),$A$12,IF(AND(L41&gt;=$D$13,L41&lt;$E$13),$A$13,IF(AND(L41&gt;=$D$14,L41&lt;$E$14),$A$14,IF(AND(L41&gt;=$D$15,L41&lt;$E$15),$A$15,IF(AND(L41&gt;=$D$16,L41&lt;$E$16),$A$16,IF(AND(L41&gt;=$D$17,L41&lt;$E$17),$A$17,IF(AND(L41&gt;=$D$18,L41&lt;$E$18),$A$18,IF(AND(L41&gt;=$D$19,L41&lt;$E$19),$A$19,IF(AND(L41&gt;=$D$20,L41&lt;$E$20),$A$20,IF(AND(L41&gt;=$D$21,L41&lt;$E$21),$A$21,IF(AND(L41&gt;=$D$22,L41&lt;$E$22),$A$22,IF(AND(L41&gt;=$D$23,L41&lt;$E$23),$A$23,IF(AND(L41&gt;=$D$24,L41&lt;$E$24),$A$24,IF(AND(L41&gt;=$D$25,L41&lt;$E$25),$A$25,IF(AND(L41&gt;=$D$26,L41&lt;$E$26),$A$26,IF(AND(L41&gt;=$D$27,L41&lt;$E$27),$A$27,IF(AND(L41&gt;=$D$28,L41&lt;$E$28),$A$28,IF(AND(L41&gt;=$D$29,L41&lt;$E$29),$A$29,IF(AND(L41&gt;=$D$30,L41&lt;$E$30),$A$30,IF(AND(L41&gt;=$D$31,L41&lt;$E$31),$A$31,IF(AND(L41&gt;=$D$32,L41&lt;$E$32),$A$32,IF(AND(L41&gt;=$D$33,L41&lt;$E$33),$A$33,IF(AND(L41&gt;=$D$34,L41&lt;$E$34),$A$34,IF(AND(L41&gt;=$D$35,L41&lt;$E$35),$A$35,IF(AND(L41&gt;=$D$36,L41&lt;$E$36),$A$36,IF(AND(L41&gt;=$D$37,L41&lt;$E$37),$A$37,IF((L41&gt;=86400),"+24h",IF((L41&gt;=3),IF(TEXT(L41/86400,"h")="0","",TEXT(L41/86400,"h")&amp;"h") &amp; IF(TEXT(L41/86400,"m")="0","",TEXT(L41/86400,"m")&amp;"'") &amp; IF(TEXT(L41/86400,"s")="0","",TEXT(L41/86400,"s")&amp;"''"),UNKLAR))))))))))))))))))))))))))))))))))))))</f>
        <v>+24h</v>
      </c>
      <c r="N41" s="83">
        <f t="shared" si="7"/>
        <v>64</v>
      </c>
      <c r="O41" s="99" t="str">
        <f>IF(AND(N41&gt;=$D$2,N41&lt;$E$2),$A$2,IF(AND(N41&gt;=$D$3,N41&lt;$E$3),$A$3,IF(AND(N41&gt;=$D$4,N41&lt;$E$4),$A$4,IF(AND(N41&gt;=$D$5,N41&lt;$E$5),$A$5,IF(AND(N41&gt;=$D$6,N41&lt;$E$6),$A$6,IF(AND(N41&gt;=$D$7,N41&lt;$E$7),$A$7,IF(AND(N41&gt;=$D$8,N41&lt;$E$8),$A$8,IF(AND(N41&gt;=$D$9,N41&lt;$E$9),$A$9,IF(AND(N41&gt;=$D$10,N41&lt;$E$10),$A$10,IF(AND(N41&gt;=$D$11,N41&lt;$E$11),$A$11,IF(AND(N41&gt;=$D$12,N41&lt;$E$12),$A$12,IF(AND(N41&gt;=$D$13,N41&lt;$E$13),$A$13,IF(AND(N41&gt;=$D$14,N41&lt;$E$14),$A$14,IF(AND(N41&gt;=$D$15,N41&lt;$E$15),$A$15,IF(AND(N41&gt;=$D$16,N41&lt;$E$16),$A$16,IF(AND(N41&gt;=$D$17,N41&lt;$E$17),$A$17,IF(AND(N41&gt;=$D$18,N41&lt;$E$18),$A$18,IF(AND(N41&gt;=$D$19,N41&lt;$E$19),$A$19,IF(AND(N41&gt;=$D$20,N41&lt;$E$20),$A$20,IF(AND(N41&gt;=$D$21,N41&lt;$E$21),$A$21,IF(AND(N41&gt;=$D$22,N41&lt;$E$22),$A$22,IF(AND(N41&gt;=$D$23,N41&lt;$E$23),$A$23,IF(AND(N41&gt;=$D$24,N41&lt;$E$24),$A$24,IF(AND(N41&gt;=$D$25,N41&lt;$E$25),$A$25,IF(AND(N41&gt;=$D$26,N41&lt;$E$26),$A$26,IF(AND(N41&gt;=$D$27,N41&lt;$E$27),$A$27,IF(AND(N41&gt;=$D$28,N41&lt;$E$28),$A$28,IF(AND(N41&gt;=$D$29,N41&lt;$E$29),$A$29,IF(AND(N41&gt;=$D$30,N41&lt;$E$30),$A$30,IF(AND(N41&gt;=$D$31,N41&lt;$E$31),$A$31,IF(AND(N41&gt;=$D$32,N41&lt;$E$32),$A$32,IF(AND(N41&gt;=$D$33,N41&lt;$E$33),$A$33,IF(AND(N41&gt;=$D$34,N41&lt;$E$34),$A$34,IF(AND(N41&gt;=$D$35,N41&lt;$E$35),$A$35,IF(AND(N41&gt;=$D$36,N41&lt;$E$36),$A$36,IF(AND(N41&gt;=$D$37,N41&lt;$E$37),$A$37,IF((N41&gt;=86400),"+24h",IF((N41&gt;=3),IF(TEXT(N41/86400,"h")="0","",TEXT(N41/86400,"h")&amp;"h") &amp; IF(TEXT(N41/86400,"m")="0","",TEXT(N41/86400,"m")&amp;"'") &amp; IF(TEXT(N41/86400,"s")="0","",TEXT(N41/86400,"s")&amp;"''"),UNKLAR))))))))))))))))))))))))))))))))))))))</f>
        <v>1'4''</v>
      </c>
      <c r="P41" s="83">
        <f t="shared" si="8"/>
        <v>512</v>
      </c>
      <c r="Q41" s="100" t="str">
        <f>IF(AND(P41&gt;=$D$2,P41&lt;$E$2),$A$2,IF(AND(P41&gt;=$D$3,P41&lt;$E$3),$A$3,IF(AND(P41&gt;=$D$4,P41&lt;$E$4),$A$4,IF(AND(P41&gt;=$D$5,P41&lt;$E$5),$A$5,IF(AND(P41&gt;=$D$6,P41&lt;$E$6),$A$6,IF(AND(P41&gt;=$D$7,P41&lt;$E$7),$A$7,IF(AND(P41&gt;=$D$8,P41&lt;$E$8),$A$8,IF(AND(P41&gt;=$D$9,P41&lt;$E$9),$A$9,IF(AND(P41&gt;=$D$10,P41&lt;$E$10),$A$10,IF(AND(P41&gt;=$D$11,P41&lt;$E$11),$A$11,IF(AND(P41&gt;=$D$12,P41&lt;$E$12),$A$12,IF(AND(P41&gt;=$D$13,P41&lt;$E$13),$A$13,IF(AND(P41&gt;=$D$14,P41&lt;$E$14),$A$14,IF(AND(P41&gt;=$D$15,P41&lt;$E$15),$A$15,IF(AND(P41&gt;=$D$16,P41&lt;$E$16),$A$16,IF(AND(P41&gt;=$D$17,P41&lt;$E$17),$A$17,IF(AND(P41&gt;=$D$18,P41&lt;$E$18),$A$18,IF(AND(P41&gt;=$D$19,P41&lt;$E$19),$A$19,IF(AND(P41&gt;=$D$20,P41&lt;$E$20),$A$20,IF(AND(P41&gt;=$D$21,P41&lt;$E$21),$A$21,IF(AND(P41&gt;=$D$22,P41&lt;$E$22),$A$22,IF(AND(P41&gt;=$D$23,P41&lt;$E$23),$A$23,IF(AND(P41&gt;=$D$24,P41&lt;$E$24),$A$24,IF(AND(P41&gt;=$D$25,P41&lt;$E$25),$A$25,IF(AND(P41&gt;=$D$26,P41&lt;$E$26),$A$26,IF(AND(P41&gt;=$D$27,P41&lt;$E$27),$A$27,IF(AND(P41&gt;=$D$28,P41&lt;$E$28),$A$28,IF(AND(P41&gt;=$D$29,P41&lt;$E$29),$A$29,IF(AND(P41&gt;=$D$30,P41&lt;$E$30),$A$30,IF(AND(P41&gt;=$D$31,P41&lt;$E$31),$A$31,IF(AND(P41&gt;=$D$32,P41&lt;$E$32),$A$32,IF(AND(P41&gt;=$D$33,P41&lt;$E$33),$A$33,IF(AND(P41&gt;=$D$34,P41&lt;$E$34),$A$34,IF(AND(P41&gt;=$D$35,P41&lt;$E$35),$A$35,IF(AND(P41&gt;=$D$36,P41&lt;$E$36),$A$36,IF(AND(P41&gt;=$D$37,P41&lt;$E$37),$A$37,IF((P41&gt;=86400),"+24h",IF((P41&gt;=3),IF(TEXT(P41/86400,"h")="0","",TEXT(P41/86400,"h")&amp;"h") &amp; IF(TEXT(P41/86400,"m")="0","",TEXT(P41/86400,"m")&amp;"'") &amp; IF(TEXT(P41/86400,"s")="0","",TEXT(P41/86400,"s")&amp;"''"),UNKLAR))))))))))))))))))))))))))))))))))))))</f>
        <v>8'32''</v>
      </c>
      <c r="R41" s="101">
        <f t="shared" si="9"/>
        <v>8192</v>
      </c>
      <c r="S41" s="102" t="str">
        <f>IF(AND(R41&gt;=$D$2,R41&lt;$E$2),$A$2,IF(AND(R41&gt;=$D$3,R41&lt;$E$3),$A$3,IF(AND(R41&gt;=$D$4,R41&lt;$E$4),$A$4,IF(AND(R41&gt;=$D$5,R41&lt;$E$5),$A$5,IF(AND(R41&gt;=$D$6,R41&lt;$E$6),$A$6,IF(AND(R41&gt;=$D$7,R41&lt;$E$7),$A$7,IF(AND(R41&gt;=$D$8,R41&lt;$E$8),$A$8,IF(AND(R41&gt;=$D$9,R41&lt;$E$9),$A$9,IF(AND(R41&gt;=$D$10,R41&lt;$E$10),$A$10,IF(AND(R41&gt;=$D$11,R41&lt;$E$11),$A$11,IF(AND(R41&gt;=$D$12,R41&lt;$E$12),$A$12,IF(AND(R41&gt;=$D$13,R41&lt;$E$13),$A$13,IF(AND(R41&gt;=$D$14,R41&lt;$E$14),$A$14,IF(AND(R41&gt;=$D$15,R41&lt;$E$15),$A$15,IF(AND(R41&gt;=$D$16,R41&lt;$E$16),$A$16,IF(AND(R41&gt;=$D$17,R41&lt;$E$17),$A$17,IF(AND(R41&gt;=$D$18,R41&lt;$E$18),$A$18,IF(AND(R41&gt;=$D$19,R41&lt;$E$19),$A$19,IF(AND(R41&gt;=$D$20,R41&lt;$E$20),$A$20,IF(AND(R41&gt;=$D$21,R41&lt;$E$21),$A$21,IF(AND(R41&gt;=$D$22,R41&lt;$E$22),$A$22,IF(AND(R41&gt;=$D$23,R41&lt;$E$23),$A$23,IF(AND(R41&gt;=$D$24,R41&lt;$E$24),$A$24,IF(AND(R41&gt;=$D$25,R41&lt;$E$25),$A$25,IF(AND(R41&gt;=$D$26,R41&lt;$E$26),$A$26,IF(AND(R41&gt;=$D$27,R41&lt;$E$27),$A$27,IF(AND(R41&gt;=$D$28,R41&lt;$E$28),$A$28,IF(AND(R41&gt;=$D$29,R41&lt;$E$29),$A$29,IF(AND(R41&gt;=$D$30,R41&lt;$E$30),$A$30,IF(AND(R41&gt;=$D$31,R41&lt;$E$31),$A$31,IF(AND(R41&gt;=$D$32,R41&lt;$E$32),$A$32,IF(AND(R41&gt;=$D$33,R41&lt;$E$33),$A$33,IF(AND(R41&gt;=$D$34,R41&lt;$E$34),$A$34,IF(AND(R41&gt;=$D$35,R41&lt;$E$35),$A$35,IF(AND(R41&gt;=$D$36,R41&lt;$E$36),$A$36,IF(AND(R41&gt;=$D$37,R41&lt;$E$37),$A$37,IF((R41&gt;=86400),"+24h",IF((R41&gt;=3),IF(TEXT(R41/86400,"h")="0","",TEXT(R41/86400,"h")&amp;"h") &amp; IF(TEXT(R41/86400,"m")="0","",TEXT(R41/86400,"m")&amp;"'") &amp; IF(TEXT(R41/86400,"s")="0","",TEXT(R41/86400,"s")&amp;"''"),UNKLAR))))))))))))))))))))))))))))))))))))))</f>
        <v>2h16'32''</v>
      </c>
      <c r="T41" s="51"/>
      <c r="U41" s="123" t="s">
        <v>112</v>
      </c>
      <c r="V41" s="124" t="s">
        <v>114</v>
      </c>
      <c r="W41" s="72">
        <v>2500</v>
      </c>
      <c r="X41" s="19" t="s">
        <v>4</v>
      </c>
      <c r="Y41" s="73">
        <v>50</v>
      </c>
      <c r="Z41" s="27">
        <v>2</v>
      </c>
      <c r="AA41" s="41">
        <f t="shared" ref="AA41:AA46" si="20">AB41/2</f>
        <v>31.274999999999999</v>
      </c>
      <c r="AB41" s="21">
        <f t="shared" si="11"/>
        <v>62.55</v>
      </c>
      <c r="AC41" s="47"/>
    </row>
    <row r="42" spans="1:34" s="2" customFormat="1" ht="9.75" customHeight="1">
      <c r="A42" s="65" t="s">
        <v>12</v>
      </c>
      <c r="B42" s="56">
        <v>10</v>
      </c>
      <c r="C42" s="55">
        <f t="shared" si="17"/>
        <v>10</v>
      </c>
      <c r="D42" s="55">
        <f t="shared" si="19"/>
        <v>9</v>
      </c>
      <c r="E42" s="55">
        <f t="shared" si="18"/>
        <v>11.49999</v>
      </c>
      <c r="F42" s="55">
        <f t="shared" si="4"/>
        <v>80</v>
      </c>
      <c r="G42" s="76" t="str">
        <f>IF(AND(F42&gt;=$D$2,F42&lt;$E$2),$A$2,IF(AND(F42&gt;=$D$3,F42&lt;$E$3),$A$3,IF(AND(F42&gt;=$D$4,F42&lt;$E$4),$A$4,IF(AND(F42&gt;=$D$5,F42&lt;$E$5),$A$5,IF(AND(F42&gt;=$D$6,F42&lt;$E$6),$A$6,IF(AND(F42&gt;=$D$7,F42&lt;$E$7),$A$7,IF(AND(F42&gt;=$D$8,F42&lt;$E$8),$A$8,IF(AND(F42&gt;=$D$9,F42&lt;$E$9),$A$9,IF(AND(F42&gt;=$D$10,F42&lt;$E$10),$A$10,IF(AND(F42&gt;=$D$11,F42&lt;$E$11),$A$11,IF(AND(F42&gt;=$D$12,F42&lt;$E$12),$A$12,IF(AND(F42&gt;=$D$13,F42&lt;$E$13),$A$13,IF(AND(F42&gt;=$D$14,F42&lt;$E$14),$A$14,IF(AND(F42&gt;=$D$15,F42&lt;$E$15),$A$15,IF(AND(F42&gt;=$D$16,F42&lt;$E$16),$A$16,IF(AND(F42&gt;=$D$17,F42&lt;$E$17),$A$17,IF(AND(F42&gt;=$D$18,F42&lt;$E$18),$A$18,IF(AND(F42&gt;=$D$19,F42&lt;$E$19),$A$19,IF(AND(F42&gt;=$D$20,F42&lt;$E$20),$A$20,IF(AND(F42&gt;=$D$21,F42&lt;$E$21),$A$21,IF(AND(F42&gt;=$D$22,F42&lt;$E$22),$A$22,IF(AND(F42&gt;=$D$23,F42&lt;$E$23),$A$23,IF(AND(F42&gt;=$D$24,F42&lt;$E$24),$A$24,IF(AND(F42&gt;=$D$25,F42&lt;$E$25),$A$25,IF(AND(F42&gt;=$D$26,F42&lt;$E$26),$A$26,IF(AND(F42&gt;=$D$27,F42&lt;$E$27),$A$27,IF(AND(F42&gt;=$D$28,F42&lt;$E$28),$A$28,IF(AND(F42&gt;=$D$29,F42&lt;$E$29),$A$29,IF(AND(F42&gt;=$D$30,F42&lt;$E$30),$A$30,IF(AND(F42&gt;=$D$31,F42&lt;$E$31),$A$31,IF(AND(F42&gt;=$D$32,F42&lt;$E$32),$A$32,IF(AND(F42&gt;=$D$33,F42&lt;$E$33),$A$33,IF(AND(F42&gt;=$D$34,F42&lt;$E$34),$A$34,IF(AND(F42&gt;=$D$35,F42&lt;$E$35),$A$35,IF(AND(F42&gt;=$D$36,F42&lt;$E$36),$A$36,IF(AND(F42&gt;=$D$37,F42&lt;$E$37),$A$37,IF((F42&gt;=86400),"+24h",IF((F42&gt;=3),IF(TEXT(F42/86400,"h")="0","",TEXT(F42/86400,"h")&amp;"h") &amp; IF(TEXT(F42/86400,"m")="0","",TEXT(F42/86400,"m")&amp;"'") &amp; IF(TEXT(F42/86400,"s")="0","",TEXT(F42/86400,"s")&amp;"''"),UNKLAR))))))))))))))))))))))))))))))))))))))</f>
        <v>1'20''</v>
      </c>
      <c r="H42" s="80">
        <f t="shared" si="1"/>
        <v>640</v>
      </c>
      <c r="I42" s="79" t="str">
        <f>IF(AND(H42&gt;=$D$2,H42&lt;$E$2),$A$2,IF(AND(H42&gt;=$D$3,H42&lt;$E$3),$A$3,IF(AND(H42&gt;=$D$4,H42&lt;$E$4),$A$4,IF(AND(H42&gt;=$D$5,H42&lt;$E$5),$A$5,IF(AND(H42&gt;=$D$6,H42&lt;$E$6),$A$6,IF(AND(H42&gt;=$D$7,H42&lt;$E$7),$A$7,IF(AND(H42&gt;=$D$8,H42&lt;$E$8),$A$8,IF(AND(H42&gt;=$D$9,H42&lt;$E$9),$A$9,IF(AND(H42&gt;=$D$10,H42&lt;$E$10),$A$10,IF(AND(H42&gt;=$D$11,H42&lt;$E$11),$A$11,IF(AND(H42&gt;=$D$12,H42&lt;$E$12),$A$12,IF(AND(H42&gt;=$D$13,H42&lt;$E$13),$A$13,IF(AND(H42&gt;=$D$14,H42&lt;$E$14),$A$14,IF(AND(H42&gt;=$D$15,H42&lt;$E$15),$A$15,IF(AND(H42&gt;=$D$16,H42&lt;$E$16),$A$16,IF(AND(H42&gt;=$D$17,H42&lt;$E$17),$A$17,IF(AND(H42&gt;=$D$18,H42&lt;$E$18),$A$18,IF(AND(H42&gt;=$D$19,H42&lt;$E$19),$A$19,IF(AND(H42&gt;=$D$20,H42&lt;$E$20),$A$20,IF(AND(H42&gt;=$D$21,H42&lt;$E$21),$A$21,IF(AND(H42&gt;=$D$22,H42&lt;$E$22),$A$22,IF(AND(H42&gt;=$D$23,H42&lt;$E$23),$A$23,IF(AND(H42&gt;=$D$24,H42&lt;$E$24),$A$24,IF(AND(H42&gt;=$D$25,H42&lt;$E$25),$A$25,IF(AND(H42&gt;=$D$26,H42&lt;$E$26),$A$26,IF(AND(H42&gt;=$D$27,H42&lt;$E$27),$A$27,IF(AND(H42&gt;=$D$28,H42&lt;$E$28),$A$28,IF(AND(H42&gt;=$D$29,H42&lt;$E$29),$A$29,IF(AND(H42&gt;=$D$30,H42&lt;$E$30),$A$30,IF(AND(H42&gt;=$D$31,H42&lt;$E$31),$A$31,IF(AND(H42&gt;=$D$32,H42&lt;$E$32),$A$32,IF(AND(H42&gt;=$D$33,H42&lt;$E$33),$A$33,IF(AND(H42&gt;=$D$34,H42&lt;$E$34),$A$34,IF(AND(H42&gt;=$D$35,H42&lt;$E$35),$A$35,IF(AND(H42&gt;=$D$36,H42&lt;$E$36),$A$36,IF(AND(H42&gt;=$D$37,H42&lt;$E$37),$A$37,IF((H42&gt;=86400),"+24h",IF((H42&gt;=3),IF(TEXT(H42/86400,"h")="0","",TEXT(H42/86400,"h")&amp;"h") &amp; IF(TEXT(H42/86400,"m")="0","",TEXT(H42/86400,"m")&amp;"'") &amp; IF(TEXT(H42/86400,"s")="0","",TEXT(H42/86400,"s")&amp;"''"),UNKLAR))))))))))))))))))))))))))))))))))))))</f>
        <v>10'40''</v>
      </c>
      <c r="J42" s="80">
        <f t="shared" si="5"/>
        <v>10240</v>
      </c>
      <c r="K42" s="76" t="str">
        <f>IF(AND(J42&gt;=$D$2,J42&lt;$E$2),$A$2,IF(AND(J42&gt;=$D$3,J42&lt;$E$3),$A$3,IF(AND(J42&gt;=$D$4,J42&lt;$E$4),$A$4,IF(AND(J42&gt;=$D$5,J42&lt;$E$5),$A$5,IF(AND(J42&gt;=$D$6,J42&lt;$E$6),$A$6,IF(AND(J42&gt;=$D$7,J42&lt;$E$7),$A$7,IF(AND(J42&gt;=$D$8,J42&lt;$E$8),$A$8,IF(AND(J42&gt;=$D$9,J42&lt;$E$9),$A$9,IF(AND(J42&gt;=$D$10,J42&lt;$E$10),$A$10,IF(AND(J42&gt;=$D$11,J42&lt;$E$11),$A$11,IF(AND(J42&gt;=$D$12,J42&lt;$E$12),$A$12,IF(AND(J42&gt;=$D$13,J42&lt;$E$13),$A$13,IF(AND(J42&gt;=$D$14,J42&lt;$E$14),$A$14,IF(AND(J42&gt;=$D$15,J42&lt;$E$15),$A$15,IF(AND(J42&gt;=$D$16,J42&lt;$E$16),$A$16,IF(AND(J42&gt;=$D$17,J42&lt;$E$17),$A$17,IF(AND(J42&gt;=$D$18,J42&lt;$E$18),$A$18,IF(AND(J42&gt;=$D$19,J42&lt;$E$19),$A$19,IF(AND(J42&gt;=$D$20,J42&lt;$E$20),$A$20,IF(AND(J42&gt;=$D$21,J42&lt;$E$21),$A$21,IF(AND(J42&gt;=$D$22,J42&lt;$E$22),$A$22,IF(AND(J42&gt;=$D$23,J42&lt;$E$23),$A$23,IF(AND(J42&gt;=$D$24,J42&lt;$E$24),$A$24,IF(AND(J42&gt;=$D$25,J42&lt;$E$25),$A$25,IF(AND(J42&gt;=$D$26,J42&lt;$E$26),$A$26,IF(AND(J42&gt;=$D$27,J42&lt;$E$27),$A$27,IF(AND(J42&gt;=$D$28,J42&lt;$E$28),$A$28,IF(AND(J42&gt;=$D$29,J42&lt;$E$29),$A$29,IF(AND(J42&gt;=$D$30,J42&lt;$E$30),$A$30,IF(AND(J42&gt;=$D$31,J42&lt;$E$31),$A$31,IF(AND(J42&gt;=$D$32,J42&lt;$E$32),$A$32,IF(AND(J42&gt;=$D$33,J42&lt;$E$33),$A$33,IF(AND(J42&gt;=$D$34,J42&lt;$E$34),$A$34,IF(AND(J42&gt;=$D$35,J42&lt;$E$35),$A$35,IF(AND(J42&gt;=$D$36,J42&lt;$E$36),$A$36,IF(AND(J42&gt;=$D$37,J42&lt;$E$37),$A$37,IF((J42&gt;=86400),"+24h",IF((J42&gt;=3),IF(TEXT(J42/86400,"h")="0","",TEXT(J42/86400,"h")&amp;"h") &amp; IF(TEXT(J42/86400,"m")="0","",TEXT(J42/86400,"m")&amp;"'") &amp; IF(TEXT(J42/86400,"s")="0","",TEXT(J42/86400,"s")&amp;"''"),UNKLAR))))))))))))))))))))))))))))))))))))))</f>
        <v>2h50'40''</v>
      </c>
      <c r="L42" s="55">
        <f t="shared" si="6"/>
        <v>327680</v>
      </c>
      <c r="M42" s="32" t="str">
        <f>IF(AND(L42&gt;=$D$2,L42&lt;$E$2),$A$2,IF(AND(L42&gt;=$D$3,L42&lt;$E$3),$A$3,IF(AND(L42&gt;=$D$4,L42&lt;$E$4),$A$4,IF(AND(L42&gt;=$D$5,L42&lt;$E$5),$A$5,IF(AND(L42&gt;=$D$6,L42&lt;$E$6),$A$6,IF(AND(L42&gt;=$D$7,L42&lt;$E$7),$A$7,IF(AND(L42&gt;=$D$8,L42&lt;$E$8),$A$8,IF(AND(L42&gt;=$D$9,L42&lt;$E$9),$A$9,IF(AND(L42&gt;=$D$10,L42&lt;$E$10),$A$10,IF(AND(L42&gt;=$D$11,L42&lt;$E$11),$A$11,IF(AND(L42&gt;=$D$12,L42&lt;$E$12),$A$12,IF(AND(L42&gt;=$D$13,L42&lt;$E$13),$A$13,IF(AND(L42&gt;=$D$14,L42&lt;$E$14),$A$14,IF(AND(L42&gt;=$D$15,L42&lt;$E$15),$A$15,IF(AND(L42&gt;=$D$16,L42&lt;$E$16),$A$16,IF(AND(L42&gt;=$D$17,L42&lt;$E$17),$A$17,IF(AND(L42&gt;=$D$18,L42&lt;$E$18),$A$18,IF(AND(L42&gt;=$D$19,L42&lt;$E$19),$A$19,IF(AND(L42&gt;=$D$20,L42&lt;$E$20),$A$20,IF(AND(L42&gt;=$D$21,L42&lt;$E$21),$A$21,IF(AND(L42&gt;=$D$22,L42&lt;$E$22),$A$22,IF(AND(L42&gt;=$D$23,L42&lt;$E$23),$A$23,IF(AND(L42&gt;=$D$24,L42&lt;$E$24),$A$24,IF(AND(L42&gt;=$D$25,L42&lt;$E$25),$A$25,IF(AND(L42&gt;=$D$26,L42&lt;$E$26),$A$26,IF(AND(L42&gt;=$D$27,L42&lt;$E$27),$A$27,IF(AND(L42&gt;=$D$28,L42&lt;$E$28),$A$28,IF(AND(L42&gt;=$D$29,L42&lt;$E$29),$A$29,IF(AND(L42&gt;=$D$30,L42&lt;$E$30),$A$30,IF(AND(L42&gt;=$D$31,L42&lt;$E$31),$A$31,IF(AND(L42&gt;=$D$32,L42&lt;$E$32),$A$32,IF(AND(L42&gt;=$D$33,L42&lt;$E$33),$A$33,IF(AND(L42&gt;=$D$34,L42&lt;$E$34),$A$34,IF(AND(L42&gt;=$D$35,L42&lt;$E$35),$A$35,IF(AND(L42&gt;=$D$36,L42&lt;$E$36),$A$36,IF(AND(L42&gt;=$D$37,L42&lt;$E$37),$A$37,IF((L42&gt;=86400),"+24h",IF((L42&gt;=3),IF(TEXT(L42/86400,"h")="0","",TEXT(L42/86400,"h")&amp;"h") &amp; IF(TEXT(L42/86400,"m")="0","",TEXT(L42/86400,"m")&amp;"'") &amp; IF(TEXT(L42/86400,"s")="0","",TEXT(L42/86400,"s")&amp;"''"),UNKLAR))))))))))))))))))))))))))))))))))))))</f>
        <v>+24h</v>
      </c>
      <c r="N42" s="55">
        <f t="shared" si="7"/>
        <v>80</v>
      </c>
      <c r="O42" s="41" t="str">
        <f>IF(AND(N42&gt;=$D$2,N42&lt;$E$2),$A$2,IF(AND(N42&gt;=$D$3,N42&lt;$E$3),$A$3,IF(AND(N42&gt;=$D$4,N42&lt;$E$4),$A$4,IF(AND(N42&gt;=$D$5,N42&lt;$E$5),$A$5,IF(AND(N42&gt;=$D$6,N42&lt;$E$6),$A$6,IF(AND(N42&gt;=$D$7,N42&lt;$E$7),$A$7,IF(AND(N42&gt;=$D$8,N42&lt;$E$8),$A$8,IF(AND(N42&gt;=$D$9,N42&lt;$E$9),$A$9,IF(AND(N42&gt;=$D$10,N42&lt;$E$10),$A$10,IF(AND(N42&gt;=$D$11,N42&lt;$E$11),$A$11,IF(AND(N42&gt;=$D$12,N42&lt;$E$12),$A$12,IF(AND(N42&gt;=$D$13,N42&lt;$E$13),$A$13,IF(AND(N42&gt;=$D$14,N42&lt;$E$14),$A$14,IF(AND(N42&gt;=$D$15,N42&lt;$E$15),$A$15,IF(AND(N42&gt;=$D$16,N42&lt;$E$16),$A$16,IF(AND(N42&gt;=$D$17,N42&lt;$E$17),$A$17,IF(AND(N42&gt;=$D$18,N42&lt;$E$18),$A$18,IF(AND(N42&gt;=$D$19,N42&lt;$E$19),$A$19,IF(AND(N42&gt;=$D$20,N42&lt;$E$20),$A$20,IF(AND(N42&gt;=$D$21,N42&lt;$E$21),$A$21,IF(AND(N42&gt;=$D$22,N42&lt;$E$22),$A$22,IF(AND(N42&gt;=$D$23,N42&lt;$E$23),$A$23,IF(AND(N42&gt;=$D$24,N42&lt;$E$24),$A$24,IF(AND(N42&gt;=$D$25,N42&lt;$E$25),$A$25,IF(AND(N42&gt;=$D$26,N42&lt;$E$26),$A$26,IF(AND(N42&gt;=$D$27,N42&lt;$E$27),$A$27,IF(AND(N42&gt;=$D$28,N42&lt;$E$28),$A$28,IF(AND(N42&gt;=$D$29,N42&lt;$E$29),$A$29,IF(AND(N42&gt;=$D$30,N42&lt;$E$30),$A$30,IF(AND(N42&gt;=$D$31,N42&lt;$E$31),$A$31,IF(AND(N42&gt;=$D$32,N42&lt;$E$32),$A$32,IF(AND(N42&gt;=$D$33,N42&lt;$E$33),$A$33,IF(AND(N42&gt;=$D$34,N42&lt;$E$34),$A$34,IF(AND(N42&gt;=$D$35,N42&lt;$E$35),$A$35,IF(AND(N42&gt;=$D$36,N42&lt;$E$36),$A$36,IF(AND(N42&gt;=$D$37,N42&lt;$E$37),$A$37,IF((N42&gt;=86400),"+24h",IF((N42&gt;=3),IF(TEXT(N42/86400,"h")="0","",TEXT(N42/86400,"h")&amp;"h") &amp; IF(TEXT(N42/86400,"m")="0","",TEXT(N42/86400,"m")&amp;"'") &amp; IF(TEXT(N42/86400,"s")="0","",TEXT(N42/86400,"s")&amp;"''"),UNKLAR))))))))))))))))))))))))))))))))))))))</f>
        <v>1'20''</v>
      </c>
      <c r="P42" s="55">
        <f t="shared" si="8"/>
        <v>640</v>
      </c>
      <c r="Q42" s="41" t="str">
        <f>IF(AND(P42&gt;=$D$2,P42&lt;$E$2),$A$2,IF(AND(P42&gt;=$D$3,P42&lt;$E$3),$A$3,IF(AND(P42&gt;=$D$4,P42&lt;$E$4),$A$4,IF(AND(P42&gt;=$D$5,P42&lt;$E$5),$A$5,IF(AND(P42&gt;=$D$6,P42&lt;$E$6),$A$6,IF(AND(P42&gt;=$D$7,P42&lt;$E$7),$A$7,IF(AND(P42&gt;=$D$8,P42&lt;$E$8),$A$8,IF(AND(P42&gt;=$D$9,P42&lt;$E$9),$A$9,IF(AND(P42&gt;=$D$10,P42&lt;$E$10),$A$10,IF(AND(P42&gt;=$D$11,P42&lt;$E$11),$A$11,IF(AND(P42&gt;=$D$12,P42&lt;$E$12),$A$12,IF(AND(P42&gt;=$D$13,P42&lt;$E$13),$A$13,IF(AND(P42&gt;=$D$14,P42&lt;$E$14),$A$14,IF(AND(P42&gt;=$D$15,P42&lt;$E$15),$A$15,IF(AND(P42&gt;=$D$16,P42&lt;$E$16),$A$16,IF(AND(P42&gt;=$D$17,P42&lt;$E$17),$A$17,IF(AND(P42&gt;=$D$18,P42&lt;$E$18),$A$18,IF(AND(P42&gt;=$D$19,P42&lt;$E$19),$A$19,IF(AND(P42&gt;=$D$20,P42&lt;$E$20),$A$20,IF(AND(P42&gt;=$D$21,P42&lt;$E$21),$A$21,IF(AND(P42&gt;=$D$22,P42&lt;$E$22),$A$22,IF(AND(P42&gt;=$D$23,P42&lt;$E$23),$A$23,IF(AND(P42&gt;=$D$24,P42&lt;$E$24),$A$24,IF(AND(P42&gt;=$D$25,P42&lt;$E$25),$A$25,IF(AND(P42&gt;=$D$26,P42&lt;$E$26),$A$26,IF(AND(P42&gt;=$D$27,P42&lt;$E$27),$A$27,IF(AND(P42&gt;=$D$28,P42&lt;$E$28),$A$28,IF(AND(P42&gt;=$D$29,P42&lt;$E$29),$A$29,IF(AND(P42&gt;=$D$30,P42&lt;$E$30),$A$30,IF(AND(P42&gt;=$D$31,P42&lt;$E$31),$A$31,IF(AND(P42&gt;=$D$32,P42&lt;$E$32),$A$32,IF(AND(P42&gt;=$D$33,P42&lt;$E$33),$A$33,IF(AND(P42&gt;=$D$34,P42&lt;$E$34),$A$34,IF(AND(P42&gt;=$D$35,P42&lt;$E$35),$A$35,IF(AND(P42&gt;=$D$36,P42&lt;$E$36),$A$36,IF(AND(P42&gt;=$D$37,P42&lt;$E$37),$A$37,IF((P42&gt;=86400),"+24h",IF((P42&gt;=3),IF(TEXT(P42/86400,"h")="0","",TEXT(P42/86400,"h")&amp;"h") &amp; IF(TEXT(P42/86400,"m")="0","",TEXT(P42/86400,"m")&amp;"'") &amp; IF(TEXT(P42/86400,"s")="0","",TEXT(P42/86400,"s")&amp;"''"),UNKLAR))))))))))))))))))))))))))))))))))))))</f>
        <v>10'40''</v>
      </c>
      <c r="R42" s="55">
        <f t="shared" si="9"/>
        <v>10240</v>
      </c>
      <c r="S42" s="42" t="str">
        <f>IF(AND(R42&gt;=$D$2,R42&lt;$E$2),$A$2,IF(AND(R42&gt;=$D$3,R42&lt;$E$3),$A$3,IF(AND(R42&gt;=$D$4,R42&lt;$E$4),$A$4,IF(AND(R42&gt;=$D$5,R42&lt;$E$5),$A$5,IF(AND(R42&gt;=$D$6,R42&lt;$E$6),$A$6,IF(AND(R42&gt;=$D$7,R42&lt;$E$7),$A$7,IF(AND(R42&gt;=$D$8,R42&lt;$E$8),$A$8,IF(AND(R42&gt;=$D$9,R42&lt;$E$9),$A$9,IF(AND(R42&gt;=$D$10,R42&lt;$E$10),$A$10,IF(AND(R42&gt;=$D$11,R42&lt;$E$11),$A$11,IF(AND(R42&gt;=$D$12,R42&lt;$E$12),$A$12,IF(AND(R42&gt;=$D$13,R42&lt;$E$13),$A$13,IF(AND(R42&gt;=$D$14,R42&lt;$E$14),$A$14,IF(AND(R42&gt;=$D$15,R42&lt;$E$15),$A$15,IF(AND(R42&gt;=$D$16,R42&lt;$E$16),$A$16,IF(AND(R42&gt;=$D$17,R42&lt;$E$17),$A$17,IF(AND(R42&gt;=$D$18,R42&lt;$E$18),$A$18,IF(AND(R42&gt;=$D$19,R42&lt;$E$19),$A$19,IF(AND(R42&gt;=$D$20,R42&lt;$E$20),$A$20,IF(AND(R42&gt;=$D$21,R42&lt;$E$21),$A$21,IF(AND(R42&gt;=$D$22,R42&lt;$E$22),$A$22,IF(AND(R42&gt;=$D$23,R42&lt;$E$23),$A$23,IF(AND(R42&gt;=$D$24,R42&lt;$E$24),$A$24,IF(AND(R42&gt;=$D$25,R42&lt;$E$25),$A$25,IF(AND(R42&gt;=$D$26,R42&lt;$E$26),$A$26,IF(AND(R42&gt;=$D$27,R42&lt;$E$27),$A$27,IF(AND(R42&gt;=$D$28,R42&lt;$E$28),$A$28,IF(AND(R42&gt;=$D$29,R42&lt;$E$29),$A$29,IF(AND(R42&gt;=$D$30,R42&lt;$E$30),$A$30,IF(AND(R42&gt;=$D$31,R42&lt;$E$31),$A$31,IF(AND(R42&gt;=$D$32,R42&lt;$E$32),$A$32,IF(AND(R42&gt;=$D$33,R42&lt;$E$33),$A$33,IF(AND(R42&gt;=$D$34,R42&lt;$E$34),$A$34,IF(AND(R42&gt;=$D$35,R42&lt;$E$35),$A$35,IF(AND(R42&gt;=$D$36,R42&lt;$E$36),$A$36,IF(AND(R42&gt;=$D$37,R42&lt;$E$37),$A$37,IF((R42&gt;=86400),"+24h",IF((R42&gt;=3),IF(TEXT(R42/86400,"h")="0","",TEXT(R42/86400,"h")&amp;"h") &amp; IF(TEXT(R42/86400,"m")="0","",TEXT(R42/86400,"m")&amp;"'") &amp; IF(TEXT(R42/86400,"s")="0","",TEXT(R42/86400,"s")&amp;"''"),UNKLAR))))))))))))))))))))))))))))))))))))))</f>
        <v>2h50'40''</v>
      </c>
      <c r="T42" s="51"/>
      <c r="U42" s="66" t="s">
        <v>119</v>
      </c>
      <c r="V42" s="68">
        <v>98</v>
      </c>
      <c r="W42" s="72">
        <v>3200</v>
      </c>
      <c r="X42" s="19" t="s">
        <v>12</v>
      </c>
      <c r="Y42" s="131">
        <v>50</v>
      </c>
      <c r="Z42" s="132">
        <v>2.8</v>
      </c>
      <c r="AA42" s="99">
        <f t="shared" si="20"/>
        <v>22.346428571428572</v>
      </c>
      <c r="AB42" s="133">
        <f t="shared" si="11"/>
        <v>44.692857142857143</v>
      </c>
      <c r="AC42" s="47"/>
      <c r="AE42" s="17"/>
    </row>
    <row r="43" spans="1:34" s="2" customFormat="1" ht="9.75" customHeight="1">
      <c r="A43" s="65" t="s">
        <v>4</v>
      </c>
      <c r="B43" s="56">
        <v>13</v>
      </c>
      <c r="C43" s="55">
        <f t="shared" si="17"/>
        <v>13</v>
      </c>
      <c r="D43" s="55">
        <f t="shared" si="19"/>
        <v>11.5</v>
      </c>
      <c r="E43" s="55">
        <f t="shared" si="18"/>
        <v>13.99999</v>
      </c>
      <c r="F43" s="55">
        <f t="shared" si="4"/>
        <v>104</v>
      </c>
      <c r="G43" s="76" t="str">
        <f>IF(AND(F43&gt;=$D$2,F43&lt;$E$2),$A$2,IF(AND(F43&gt;=$D$3,F43&lt;$E$3),$A$3,IF(AND(F43&gt;=$D$4,F43&lt;$E$4),$A$4,IF(AND(F43&gt;=$D$5,F43&lt;$E$5),$A$5,IF(AND(F43&gt;=$D$6,F43&lt;$E$6),$A$6,IF(AND(F43&gt;=$D$7,F43&lt;$E$7),$A$7,IF(AND(F43&gt;=$D$8,F43&lt;$E$8),$A$8,IF(AND(F43&gt;=$D$9,F43&lt;$E$9),$A$9,IF(AND(F43&gt;=$D$10,F43&lt;$E$10),$A$10,IF(AND(F43&gt;=$D$11,F43&lt;$E$11),$A$11,IF(AND(F43&gt;=$D$12,F43&lt;$E$12),$A$12,IF(AND(F43&gt;=$D$13,F43&lt;$E$13),$A$13,IF(AND(F43&gt;=$D$14,F43&lt;$E$14),$A$14,IF(AND(F43&gt;=$D$15,F43&lt;$E$15),$A$15,IF(AND(F43&gt;=$D$16,F43&lt;$E$16),$A$16,IF(AND(F43&gt;=$D$17,F43&lt;$E$17),$A$17,IF(AND(F43&gt;=$D$18,F43&lt;$E$18),$A$18,IF(AND(F43&gt;=$D$19,F43&lt;$E$19),$A$19,IF(AND(F43&gt;=$D$20,F43&lt;$E$20),$A$20,IF(AND(F43&gt;=$D$21,F43&lt;$E$21),$A$21,IF(AND(F43&gt;=$D$22,F43&lt;$E$22),$A$22,IF(AND(F43&gt;=$D$23,F43&lt;$E$23),$A$23,IF(AND(F43&gt;=$D$24,F43&lt;$E$24),$A$24,IF(AND(F43&gt;=$D$25,F43&lt;$E$25),$A$25,IF(AND(F43&gt;=$D$26,F43&lt;$E$26),$A$26,IF(AND(F43&gt;=$D$27,F43&lt;$E$27),$A$27,IF(AND(F43&gt;=$D$28,F43&lt;$E$28),$A$28,IF(AND(F43&gt;=$D$29,F43&lt;$E$29),$A$29,IF(AND(F43&gt;=$D$30,F43&lt;$E$30),$A$30,IF(AND(F43&gt;=$D$31,F43&lt;$E$31),$A$31,IF(AND(F43&gt;=$D$32,F43&lt;$E$32),$A$32,IF(AND(F43&gt;=$D$33,F43&lt;$E$33),$A$33,IF(AND(F43&gt;=$D$34,F43&lt;$E$34),$A$34,IF(AND(F43&gt;=$D$35,F43&lt;$E$35),$A$35,IF(AND(F43&gt;=$D$36,F43&lt;$E$36),$A$36,IF(AND(F43&gt;=$D$37,F43&lt;$E$37),$A$37,IF((F43&gt;=86400),"+24h",IF((F43&gt;=3),IF(TEXT(F43/86400,"h")="0","",TEXT(F43/86400,"h")&amp;"h") &amp; IF(TEXT(F43/86400,"m")="0","",TEXT(F43/86400,"m")&amp;"'") &amp; IF(TEXT(F43/86400,"s")="0","",TEXT(F43/86400,"s")&amp;"''"),UNKLAR))))))))))))))))))))))))))))))))))))))</f>
        <v>1'44''</v>
      </c>
      <c r="H43" s="80">
        <f t="shared" si="1"/>
        <v>832</v>
      </c>
      <c r="I43" s="79" t="str">
        <f>IF(AND(H43&gt;=$D$2,H43&lt;$E$2),$A$2,IF(AND(H43&gt;=$D$3,H43&lt;$E$3),$A$3,IF(AND(H43&gt;=$D$4,H43&lt;$E$4),$A$4,IF(AND(H43&gt;=$D$5,H43&lt;$E$5),$A$5,IF(AND(H43&gt;=$D$6,H43&lt;$E$6),$A$6,IF(AND(H43&gt;=$D$7,H43&lt;$E$7),$A$7,IF(AND(H43&gt;=$D$8,H43&lt;$E$8),$A$8,IF(AND(H43&gt;=$D$9,H43&lt;$E$9),$A$9,IF(AND(H43&gt;=$D$10,H43&lt;$E$10),$A$10,IF(AND(H43&gt;=$D$11,H43&lt;$E$11),$A$11,IF(AND(H43&gt;=$D$12,H43&lt;$E$12),$A$12,IF(AND(H43&gt;=$D$13,H43&lt;$E$13),$A$13,IF(AND(H43&gt;=$D$14,H43&lt;$E$14),$A$14,IF(AND(H43&gt;=$D$15,H43&lt;$E$15),$A$15,IF(AND(H43&gt;=$D$16,H43&lt;$E$16),$A$16,IF(AND(H43&gt;=$D$17,H43&lt;$E$17),$A$17,IF(AND(H43&gt;=$D$18,H43&lt;$E$18),$A$18,IF(AND(H43&gt;=$D$19,H43&lt;$E$19),$A$19,IF(AND(H43&gt;=$D$20,H43&lt;$E$20),$A$20,IF(AND(H43&gt;=$D$21,H43&lt;$E$21),$A$21,IF(AND(H43&gt;=$D$22,H43&lt;$E$22),$A$22,IF(AND(H43&gt;=$D$23,H43&lt;$E$23),$A$23,IF(AND(H43&gt;=$D$24,H43&lt;$E$24),$A$24,IF(AND(H43&gt;=$D$25,H43&lt;$E$25),$A$25,IF(AND(H43&gt;=$D$26,H43&lt;$E$26),$A$26,IF(AND(H43&gt;=$D$27,H43&lt;$E$27),$A$27,IF(AND(H43&gt;=$D$28,H43&lt;$E$28),$A$28,IF(AND(H43&gt;=$D$29,H43&lt;$E$29),$A$29,IF(AND(H43&gt;=$D$30,H43&lt;$E$30),$A$30,IF(AND(H43&gt;=$D$31,H43&lt;$E$31),$A$31,IF(AND(H43&gt;=$D$32,H43&lt;$E$32),$A$32,IF(AND(H43&gt;=$D$33,H43&lt;$E$33),$A$33,IF(AND(H43&gt;=$D$34,H43&lt;$E$34),$A$34,IF(AND(H43&gt;=$D$35,H43&lt;$E$35),$A$35,IF(AND(H43&gt;=$D$36,H43&lt;$E$36),$A$36,IF(AND(H43&gt;=$D$37,H43&lt;$E$37),$A$37,IF((H43&gt;=86400),"+24h",IF((H43&gt;=3),IF(TEXT(H43/86400,"h")="0","",TEXT(H43/86400,"h")&amp;"h") &amp; IF(TEXT(H43/86400,"m")="0","",TEXT(H43/86400,"m")&amp;"'") &amp; IF(TEXT(H43/86400,"s")="0","",TEXT(H43/86400,"s")&amp;"''"),UNKLAR))))))))))))))))))))))))))))))))))))))</f>
        <v>13'52''</v>
      </c>
      <c r="J43" s="80">
        <f t="shared" si="5"/>
        <v>13312</v>
      </c>
      <c r="K43" s="76" t="str">
        <f>IF(AND(J43&gt;=$D$2,J43&lt;$E$2),$A$2,IF(AND(J43&gt;=$D$3,J43&lt;$E$3),$A$3,IF(AND(J43&gt;=$D$4,J43&lt;$E$4),$A$4,IF(AND(J43&gt;=$D$5,J43&lt;$E$5),$A$5,IF(AND(J43&gt;=$D$6,J43&lt;$E$6),$A$6,IF(AND(J43&gt;=$D$7,J43&lt;$E$7),$A$7,IF(AND(J43&gt;=$D$8,J43&lt;$E$8),$A$8,IF(AND(J43&gt;=$D$9,J43&lt;$E$9),$A$9,IF(AND(J43&gt;=$D$10,J43&lt;$E$10),$A$10,IF(AND(J43&gt;=$D$11,J43&lt;$E$11),$A$11,IF(AND(J43&gt;=$D$12,J43&lt;$E$12),$A$12,IF(AND(J43&gt;=$D$13,J43&lt;$E$13),$A$13,IF(AND(J43&gt;=$D$14,J43&lt;$E$14),$A$14,IF(AND(J43&gt;=$D$15,J43&lt;$E$15),$A$15,IF(AND(J43&gt;=$D$16,J43&lt;$E$16),$A$16,IF(AND(J43&gt;=$D$17,J43&lt;$E$17),$A$17,IF(AND(J43&gt;=$D$18,J43&lt;$E$18),$A$18,IF(AND(J43&gt;=$D$19,J43&lt;$E$19),$A$19,IF(AND(J43&gt;=$D$20,J43&lt;$E$20),$A$20,IF(AND(J43&gt;=$D$21,J43&lt;$E$21),$A$21,IF(AND(J43&gt;=$D$22,J43&lt;$E$22),$A$22,IF(AND(J43&gt;=$D$23,J43&lt;$E$23),$A$23,IF(AND(J43&gt;=$D$24,J43&lt;$E$24),$A$24,IF(AND(J43&gt;=$D$25,J43&lt;$E$25),$A$25,IF(AND(J43&gt;=$D$26,J43&lt;$E$26),$A$26,IF(AND(J43&gt;=$D$27,J43&lt;$E$27),$A$27,IF(AND(J43&gt;=$D$28,J43&lt;$E$28),$A$28,IF(AND(J43&gt;=$D$29,J43&lt;$E$29),$A$29,IF(AND(J43&gt;=$D$30,J43&lt;$E$30),$A$30,IF(AND(J43&gt;=$D$31,J43&lt;$E$31),$A$31,IF(AND(J43&gt;=$D$32,J43&lt;$E$32),$A$32,IF(AND(J43&gt;=$D$33,J43&lt;$E$33),$A$33,IF(AND(J43&gt;=$D$34,J43&lt;$E$34),$A$34,IF(AND(J43&gt;=$D$35,J43&lt;$E$35),$A$35,IF(AND(J43&gt;=$D$36,J43&lt;$E$36),$A$36,IF(AND(J43&gt;=$D$37,J43&lt;$E$37),$A$37,IF((J43&gt;=86400),"+24h",IF((J43&gt;=3),IF(TEXT(J43/86400,"h")="0","",TEXT(J43/86400,"h")&amp;"h") &amp; IF(TEXT(J43/86400,"m")="0","",TEXT(J43/86400,"m")&amp;"'") &amp; IF(TEXT(J43/86400,"s")="0","",TEXT(J43/86400,"s")&amp;"''"),UNKLAR))))))))))))))))))))))))))))))))))))))</f>
        <v>3h41'52''</v>
      </c>
      <c r="L43" s="55">
        <f t="shared" si="6"/>
        <v>425984</v>
      </c>
      <c r="M43" s="32" t="str">
        <f>IF(AND(L43&gt;=$D$2,L43&lt;$E$2),$A$2,IF(AND(L43&gt;=$D$3,L43&lt;$E$3),$A$3,IF(AND(L43&gt;=$D$4,L43&lt;$E$4),$A$4,IF(AND(L43&gt;=$D$5,L43&lt;$E$5),$A$5,IF(AND(L43&gt;=$D$6,L43&lt;$E$6),$A$6,IF(AND(L43&gt;=$D$7,L43&lt;$E$7),$A$7,IF(AND(L43&gt;=$D$8,L43&lt;$E$8),$A$8,IF(AND(L43&gt;=$D$9,L43&lt;$E$9),$A$9,IF(AND(L43&gt;=$D$10,L43&lt;$E$10),$A$10,IF(AND(L43&gt;=$D$11,L43&lt;$E$11),$A$11,IF(AND(L43&gt;=$D$12,L43&lt;$E$12),$A$12,IF(AND(L43&gt;=$D$13,L43&lt;$E$13),$A$13,IF(AND(L43&gt;=$D$14,L43&lt;$E$14),$A$14,IF(AND(L43&gt;=$D$15,L43&lt;$E$15),$A$15,IF(AND(L43&gt;=$D$16,L43&lt;$E$16),$A$16,IF(AND(L43&gt;=$D$17,L43&lt;$E$17),$A$17,IF(AND(L43&gt;=$D$18,L43&lt;$E$18),$A$18,IF(AND(L43&gt;=$D$19,L43&lt;$E$19),$A$19,IF(AND(L43&gt;=$D$20,L43&lt;$E$20),$A$20,IF(AND(L43&gt;=$D$21,L43&lt;$E$21),$A$21,IF(AND(L43&gt;=$D$22,L43&lt;$E$22),$A$22,IF(AND(L43&gt;=$D$23,L43&lt;$E$23),$A$23,IF(AND(L43&gt;=$D$24,L43&lt;$E$24),$A$24,IF(AND(L43&gt;=$D$25,L43&lt;$E$25),$A$25,IF(AND(L43&gt;=$D$26,L43&lt;$E$26),$A$26,IF(AND(L43&gt;=$D$27,L43&lt;$E$27),$A$27,IF(AND(L43&gt;=$D$28,L43&lt;$E$28),$A$28,IF(AND(L43&gt;=$D$29,L43&lt;$E$29),$A$29,IF(AND(L43&gt;=$D$30,L43&lt;$E$30),$A$30,IF(AND(L43&gt;=$D$31,L43&lt;$E$31),$A$31,IF(AND(L43&gt;=$D$32,L43&lt;$E$32),$A$32,IF(AND(L43&gt;=$D$33,L43&lt;$E$33),$A$33,IF(AND(L43&gt;=$D$34,L43&lt;$E$34),$A$34,IF(AND(L43&gt;=$D$35,L43&lt;$E$35),$A$35,IF(AND(L43&gt;=$D$36,L43&lt;$E$36),$A$36,IF(AND(L43&gt;=$D$37,L43&lt;$E$37),$A$37,IF((L43&gt;=86400),"+24h",IF((L43&gt;=3),IF(TEXT(L43/86400,"h")="0","",TEXT(L43/86400,"h")&amp;"h") &amp; IF(TEXT(L43/86400,"m")="0","",TEXT(L43/86400,"m")&amp;"'") &amp; IF(TEXT(L43/86400,"s")="0","",TEXT(L43/86400,"s")&amp;"''"),UNKLAR))))))))))))))))))))))))))))))))))))))</f>
        <v>+24h</v>
      </c>
      <c r="N43" s="55">
        <f t="shared" si="7"/>
        <v>104</v>
      </c>
      <c r="O43" s="41" t="str">
        <f>IF(AND(N43&gt;=$D$2,N43&lt;$E$2),$A$2,IF(AND(N43&gt;=$D$3,N43&lt;$E$3),$A$3,IF(AND(N43&gt;=$D$4,N43&lt;$E$4),$A$4,IF(AND(N43&gt;=$D$5,N43&lt;$E$5),$A$5,IF(AND(N43&gt;=$D$6,N43&lt;$E$6),$A$6,IF(AND(N43&gt;=$D$7,N43&lt;$E$7),$A$7,IF(AND(N43&gt;=$D$8,N43&lt;$E$8),$A$8,IF(AND(N43&gt;=$D$9,N43&lt;$E$9),$A$9,IF(AND(N43&gt;=$D$10,N43&lt;$E$10),$A$10,IF(AND(N43&gt;=$D$11,N43&lt;$E$11),$A$11,IF(AND(N43&gt;=$D$12,N43&lt;$E$12),$A$12,IF(AND(N43&gt;=$D$13,N43&lt;$E$13),$A$13,IF(AND(N43&gt;=$D$14,N43&lt;$E$14),$A$14,IF(AND(N43&gt;=$D$15,N43&lt;$E$15),$A$15,IF(AND(N43&gt;=$D$16,N43&lt;$E$16),$A$16,IF(AND(N43&gt;=$D$17,N43&lt;$E$17),$A$17,IF(AND(N43&gt;=$D$18,N43&lt;$E$18),$A$18,IF(AND(N43&gt;=$D$19,N43&lt;$E$19),$A$19,IF(AND(N43&gt;=$D$20,N43&lt;$E$20),$A$20,IF(AND(N43&gt;=$D$21,N43&lt;$E$21),$A$21,IF(AND(N43&gt;=$D$22,N43&lt;$E$22),$A$22,IF(AND(N43&gt;=$D$23,N43&lt;$E$23),$A$23,IF(AND(N43&gt;=$D$24,N43&lt;$E$24),$A$24,IF(AND(N43&gt;=$D$25,N43&lt;$E$25),$A$25,IF(AND(N43&gt;=$D$26,N43&lt;$E$26),$A$26,IF(AND(N43&gt;=$D$27,N43&lt;$E$27),$A$27,IF(AND(N43&gt;=$D$28,N43&lt;$E$28),$A$28,IF(AND(N43&gt;=$D$29,N43&lt;$E$29),$A$29,IF(AND(N43&gt;=$D$30,N43&lt;$E$30),$A$30,IF(AND(N43&gt;=$D$31,N43&lt;$E$31),$A$31,IF(AND(N43&gt;=$D$32,N43&lt;$E$32),$A$32,IF(AND(N43&gt;=$D$33,N43&lt;$E$33),$A$33,IF(AND(N43&gt;=$D$34,N43&lt;$E$34),$A$34,IF(AND(N43&gt;=$D$35,N43&lt;$E$35),$A$35,IF(AND(N43&gt;=$D$36,N43&lt;$E$36),$A$36,IF(AND(N43&gt;=$D$37,N43&lt;$E$37),$A$37,IF((N43&gt;=86400),"+24h",IF((N43&gt;=3),IF(TEXT(N43/86400,"h")="0","",TEXT(N43/86400,"h")&amp;"h") &amp; IF(TEXT(N43/86400,"m")="0","",TEXT(N43/86400,"m")&amp;"'") &amp; IF(TEXT(N43/86400,"s")="0","",TEXT(N43/86400,"s")&amp;"''"),UNKLAR))))))))))))))))))))))))))))))))))))))</f>
        <v>1'44''</v>
      </c>
      <c r="P43" s="55">
        <f t="shared" si="8"/>
        <v>832</v>
      </c>
      <c r="Q43" s="41" t="str">
        <f>IF(AND(P43&gt;=$D$2,P43&lt;$E$2),$A$2,IF(AND(P43&gt;=$D$3,P43&lt;$E$3),$A$3,IF(AND(P43&gt;=$D$4,P43&lt;$E$4),$A$4,IF(AND(P43&gt;=$D$5,P43&lt;$E$5),$A$5,IF(AND(P43&gt;=$D$6,P43&lt;$E$6),$A$6,IF(AND(P43&gt;=$D$7,P43&lt;$E$7),$A$7,IF(AND(P43&gt;=$D$8,P43&lt;$E$8),$A$8,IF(AND(P43&gt;=$D$9,P43&lt;$E$9),$A$9,IF(AND(P43&gt;=$D$10,P43&lt;$E$10),$A$10,IF(AND(P43&gt;=$D$11,P43&lt;$E$11),$A$11,IF(AND(P43&gt;=$D$12,P43&lt;$E$12),$A$12,IF(AND(P43&gt;=$D$13,P43&lt;$E$13),$A$13,IF(AND(P43&gt;=$D$14,P43&lt;$E$14),$A$14,IF(AND(P43&gt;=$D$15,P43&lt;$E$15),$A$15,IF(AND(P43&gt;=$D$16,P43&lt;$E$16),$A$16,IF(AND(P43&gt;=$D$17,P43&lt;$E$17),$A$17,IF(AND(P43&gt;=$D$18,P43&lt;$E$18),$A$18,IF(AND(P43&gt;=$D$19,P43&lt;$E$19),$A$19,IF(AND(P43&gt;=$D$20,P43&lt;$E$20),$A$20,IF(AND(P43&gt;=$D$21,P43&lt;$E$21),$A$21,IF(AND(P43&gt;=$D$22,P43&lt;$E$22),$A$22,IF(AND(P43&gt;=$D$23,P43&lt;$E$23),$A$23,IF(AND(P43&gt;=$D$24,P43&lt;$E$24),$A$24,IF(AND(P43&gt;=$D$25,P43&lt;$E$25),$A$25,IF(AND(P43&gt;=$D$26,P43&lt;$E$26),$A$26,IF(AND(P43&gt;=$D$27,P43&lt;$E$27),$A$27,IF(AND(P43&gt;=$D$28,P43&lt;$E$28),$A$28,IF(AND(P43&gt;=$D$29,P43&lt;$E$29),$A$29,IF(AND(P43&gt;=$D$30,P43&lt;$E$30),$A$30,IF(AND(P43&gt;=$D$31,P43&lt;$E$31),$A$31,IF(AND(P43&gt;=$D$32,P43&lt;$E$32),$A$32,IF(AND(P43&gt;=$D$33,P43&lt;$E$33),$A$33,IF(AND(P43&gt;=$D$34,P43&lt;$E$34),$A$34,IF(AND(P43&gt;=$D$35,P43&lt;$E$35),$A$35,IF(AND(P43&gt;=$D$36,P43&lt;$E$36),$A$36,IF(AND(P43&gt;=$D$37,P43&lt;$E$37),$A$37,IF((P43&gt;=86400),"+24h",IF((P43&gt;=3),IF(TEXT(P43/86400,"h")="0","",TEXT(P43/86400,"h")&amp;"h") &amp; IF(TEXT(P43/86400,"m")="0","",TEXT(P43/86400,"m")&amp;"'") &amp; IF(TEXT(P43/86400,"s")="0","",TEXT(P43/86400,"s")&amp;"''"),UNKLAR))))))))))))))))))))))))))))))))))))))</f>
        <v>13'52''</v>
      </c>
      <c r="R43" s="55">
        <f t="shared" si="9"/>
        <v>13312</v>
      </c>
      <c r="S43" s="42" t="str">
        <f>IF(AND(R43&gt;=$D$2,R43&lt;$E$2),$A$2,IF(AND(R43&gt;=$D$3,R43&lt;$E$3),$A$3,IF(AND(R43&gt;=$D$4,R43&lt;$E$4),$A$4,IF(AND(R43&gt;=$D$5,R43&lt;$E$5),$A$5,IF(AND(R43&gt;=$D$6,R43&lt;$E$6),$A$6,IF(AND(R43&gt;=$D$7,R43&lt;$E$7),$A$7,IF(AND(R43&gt;=$D$8,R43&lt;$E$8),$A$8,IF(AND(R43&gt;=$D$9,R43&lt;$E$9),$A$9,IF(AND(R43&gt;=$D$10,R43&lt;$E$10),$A$10,IF(AND(R43&gt;=$D$11,R43&lt;$E$11),$A$11,IF(AND(R43&gt;=$D$12,R43&lt;$E$12),$A$12,IF(AND(R43&gt;=$D$13,R43&lt;$E$13),$A$13,IF(AND(R43&gt;=$D$14,R43&lt;$E$14),$A$14,IF(AND(R43&gt;=$D$15,R43&lt;$E$15),$A$15,IF(AND(R43&gt;=$D$16,R43&lt;$E$16),$A$16,IF(AND(R43&gt;=$D$17,R43&lt;$E$17),$A$17,IF(AND(R43&gt;=$D$18,R43&lt;$E$18),$A$18,IF(AND(R43&gt;=$D$19,R43&lt;$E$19),$A$19,IF(AND(R43&gt;=$D$20,R43&lt;$E$20),$A$20,IF(AND(R43&gt;=$D$21,R43&lt;$E$21),$A$21,IF(AND(R43&gt;=$D$22,R43&lt;$E$22),$A$22,IF(AND(R43&gt;=$D$23,R43&lt;$E$23),$A$23,IF(AND(R43&gt;=$D$24,R43&lt;$E$24),$A$24,IF(AND(R43&gt;=$D$25,R43&lt;$E$25),$A$25,IF(AND(R43&gt;=$D$26,R43&lt;$E$26),$A$26,IF(AND(R43&gt;=$D$27,R43&lt;$E$27),$A$27,IF(AND(R43&gt;=$D$28,R43&lt;$E$28),$A$28,IF(AND(R43&gt;=$D$29,R43&lt;$E$29),$A$29,IF(AND(R43&gt;=$D$30,R43&lt;$E$30),$A$30,IF(AND(R43&gt;=$D$31,R43&lt;$E$31),$A$31,IF(AND(R43&gt;=$D$32,R43&lt;$E$32),$A$32,IF(AND(R43&gt;=$D$33,R43&lt;$E$33),$A$33,IF(AND(R43&gt;=$D$34,R43&lt;$E$34),$A$34,IF(AND(R43&gt;=$D$35,R43&lt;$E$35),$A$35,IF(AND(R43&gt;=$D$36,R43&lt;$E$36),$A$36,IF(AND(R43&gt;=$D$37,R43&lt;$E$37),$A$37,IF((R43&gt;=86400),"+24h",IF((R43&gt;=3),IF(TEXT(R43/86400,"h")="0","",TEXT(R43/86400,"h")&amp;"h") &amp; IF(TEXT(R43/86400,"m")="0","",TEXT(R43/86400,"m")&amp;"'") &amp; IF(TEXT(R43/86400,"s")="0","",TEXT(R43/86400,"s")&amp;"''"),UNKLAR))))))))))))))))))))))))))))))))))))))</f>
        <v>3h41'52''</v>
      </c>
      <c r="T43" s="51"/>
      <c r="U43" s="123" t="s">
        <v>120</v>
      </c>
      <c r="V43" s="125">
        <v>60</v>
      </c>
      <c r="W43" s="123">
        <v>4000</v>
      </c>
      <c r="X43" s="126" t="s">
        <v>13</v>
      </c>
      <c r="Y43" s="73">
        <v>50</v>
      </c>
      <c r="Z43" s="27">
        <v>4</v>
      </c>
      <c r="AA43" s="41">
        <f t="shared" si="20"/>
        <v>15.65</v>
      </c>
      <c r="AB43" s="21">
        <f t="shared" si="11"/>
        <v>31.3</v>
      </c>
      <c r="AC43" s="47"/>
    </row>
    <row r="44" spans="1:34" s="2" customFormat="1" ht="9.75" customHeight="1">
      <c r="A44" s="104" t="s">
        <v>3</v>
      </c>
      <c r="B44" s="95">
        <v>15</v>
      </c>
      <c r="C44" s="83">
        <f t="shared" si="17"/>
        <v>15</v>
      </c>
      <c r="D44" s="83">
        <f t="shared" si="19"/>
        <v>14</v>
      </c>
      <c r="E44" s="83">
        <f t="shared" si="18"/>
        <v>17.49999</v>
      </c>
      <c r="F44" s="83">
        <f t="shared" si="4"/>
        <v>120</v>
      </c>
      <c r="G44" s="96" t="str">
        <f>IF(AND(F44&gt;=$D$2,F44&lt;$E$2),$A$2,IF(AND(F44&gt;=$D$3,F44&lt;$E$3),$A$3,IF(AND(F44&gt;=$D$4,F44&lt;$E$4),$A$4,IF(AND(F44&gt;=$D$5,F44&lt;$E$5),$A$5,IF(AND(F44&gt;=$D$6,F44&lt;$E$6),$A$6,IF(AND(F44&gt;=$D$7,F44&lt;$E$7),$A$7,IF(AND(F44&gt;=$D$8,F44&lt;$E$8),$A$8,IF(AND(F44&gt;=$D$9,F44&lt;$E$9),$A$9,IF(AND(F44&gt;=$D$10,F44&lt;$E$10),$A$10,IF(AND(F44&gt;=$D$11,F44&lt;$E$11),$A$11,IF(AND(F44&gt;=$D$12,F44&lt;$E$12),$A$12,IF(AND(F44&gt;=$D$13,F44&lt;$E$13),$A$13,IF(AND(F44&gt;=$D$14,F44&lt;$E$14),$A$14,IF(AND(F44&gt;=$D$15,F44&lt;$E$15),$A$15,IF(AND(F44&gt;=$D$16,F44&lt;$E$16),$A$16,IF(AND(F44&gt;=$D$17,F44&lt;$E$17),$A$17,IF(AND(F44&gt;=$D$18,F44&lt;$E$18),$A$18,IF(AND(F44&gt;=$D$19,F44&lt;$E$19),$A$19,IF(AND(F44&gt;=$D$20,F44&lt;$E$20),$A$20,IF(AND(F44&gt;=$D$21,F44&lt;$E$21),$A$21,IF(AND(F44&gt;=$D$22,F44&lt;$E$22),$A$22,IF(AND(F44&gt;=$D$23,F44&lt;$E$23),$A$23,IF(AND(F44&gt;=$D$24,F44&lt;$E$24),$A$24,IF(AND(F44&gt;=$D$25,F44&lt;$E$25),$A$25,IF(AND(F44&gt;=$D$26,F44&lt;$E$26),$A$26,IF(AND(F44&gt;=$D$27,F44&lt;$E$27),$A$27,IF(AND(F44&gt;=$D$28,F44&lt;$E$28),$A$28,IF(AND(F44&gt;=$D$29,F44&lt;$E$29),$A$29,IF(AND(F44&gt;=$D$30,F44&lt;$E$30),$A$30,IF(AND(F44&gt;=$D$31,F44&lt;$E$31),$A$31,IF(AND(F44&gt;=$D$32,F44&lt;$E$32),$A$32,IF(AND(F44&gt;=$D$33,F44&lt;$E$33),$A$33,IF(AND(F44&gt;=$D$34,F44&lt;$E$34),$A$34,IF(AND(F44&gt;=$D$35,F44&lt;$E$35),$A$35,IF(AND(F44&gt;=$D$36,F44&lt;$E$36),$A$36,IF(AND(F44&gt;=$D$37,F44&lt;$E$37),$A$37,IF((F44&gt;=86400),"+24h",IF((F44&gt;=3),IF(TEXT(F44/86400,"h")="0","",TEXT(F44/86400,"h")&amp;"h") &amp; IF(TEXT(F44/86400,"m")="0","",TEXT(F44/86400,"m")&amp;"'") &amp; IF(TEXT(F44/86400,"s")="0","",TEXT(F44/86400,"s")&amp;"''"),UNKLAR))))))))))))))))))))))))))))))))))))))</f>
        <v>2'</v>
      </c>
      <c r="H44" s="86">
        <f t="shared" si="1"/>
        <v>960</v>
      </c>
      <c r="I44" s="97" t="str">
        <f>IF(AND(H44&gt;=$D$2,H44&lt;$E$2),$A$2,IF(AND(H44&gt;=$D$3,H44&lt;$E$3),$A$3,IF(AND(H44&gt;=$D$4,H44&lt;$E$4),$A$4,IF(AND(H44&gt;=$D$5,H44&lt;$E$5),$A$5,IF(AND(H44&gt;=$D$6,H44&lt;$E$6),$A$6,IF(AND(H44&gt;=$D$7,H44&lt;$E$7),$A$7,IF(AND(H44&gt;=$D$8,H44&lt;$E$8),$A$8,IF(AND(H44&gt;=$D$9,H44&lt;$E$9),$A$9,IF(AND(H44&gt;=$D$10,H44&lt;$E$10),$A$10,IF(AND(H44&gt;=$D$11,H44&lt;$E$11),$A$11,IF(AND(H44&gt;=$D$12,H44&lt;$E$12),$A$12,IF(AND(H44&gt;=$D$13,H44&lt;$E$13),$A$13,IF(AND(H44&gt;=$D$14,H44&lt;$E$14),$A$14,IF(AND(H44&gt;=$D$15,H44&lt;$E$15),$A$15,IF(AND(H44&gt;=$D$16,H44&lt;$E$16),$A$16,IF(AND(H44&gt;=$D$17,H44&lt;$E$17),$A$17,IF(AND(H44&gt;=$D$18,H44&lt;$E$18),$A$18,IF(AND(H44&gt;=$D$19,H44&lt;$E$19),$A$19,IF(AND(H44&gt;=$D$20,H44&lt;$E$20),$A$20,IF(AND(H44&gt;=$D$21,H44&lt;$E$21),$A$21,IF(AND(H44&gt;=$D$22,H44&lt;$E$22),$A$22,IF(AND(H44&gt;=$D$23,H44&lt;$E$23),$A$23,IF(AND(H44&gt;=$D$24,H44&lt;$E$24),$A$24,IF(AND(H44&gt;=$D$25,H44&lt;$E$25),$A$25,IF(AND(H44&gt;=$D$26,H44&lt;$E$26),$A$26,IF(AND(H44&gt;=$D$27,H44&lt;$E$27),$A$27,IF(AND(H44&gt;=$D$28,H44&lt;$E$28),$A$28,IF(AND(H44&gt;=$D$29,H44&lt;$E$29),$A$29,IF(AND(H44&gt;=$D$30,H44&lt;$E$30),$A$30,IF(AND(H44&gt;=$D$31,H44&lt;$E$31),$A$31,IF(AND(H44&gt;=$D$32,H44&lt;$E$32),$A$32,IF(AND(H44&gt;=$D$33,H44&lt;$E$33),$A$33,IF(AND(H44&gt;=$D$34,H44&lt;$E$34),$A$34,IF(AND(H44&gt;=$D$35,H44&lt;$E$35),$A$35,IF(AND(H44&gt;=$D$36,H44&lt;$E$36),$A$36,IF(AND(H44&gt;=$D$37,H44&lt;$E$37),$A$37,IF((H44&gt;=86400),"+24h",IF((H44&gt;=3),IF(TEXT(H44/86400,"h")="0","",TEXT(H44/86400,"h")&amp;"h") &amp; IF(TEXT(H44/86400,"m")="0","",TEXT(H44/86400,"m")&amp;"'") &amp; IF(TEXT(H44/86400,"s")="0","",TEXT(H44/86400,"s")&amp;"''"),UNKLAR))))))))))))))))))))))))))))))))))))))</f>
        <v>16'</v>
      </c>
      <c r="J44" s="86">
        <f t="shared" si="5"/>
        <v>15360</v>
      </c>
      <c r="K44" s="96" t="str">
        <f>IF(AND(J44&gt;=$D$2,J44&lt;$E$2),$A$2,IF(AND(J44&gt;=$D$3,J44&lt;$E$3),$A$3,IF(AND(J44&gt;=$D$4,J44&lt;$E$4),$A$4,IF(AND(J44&gt;=$D$5,J44&lt;$E$5),$A$5,IF(AND(J44&gt;=$D$6,J44&lt;$E$6),$A$6,IF(AND(J44&gt;=$D$7,J44&lt;$E$7),$A$7,IF(AND(J44&gt;=$D$8,J44&lt;$E$8),$A$8,IF(AND(J44&gt;=$D$9,J44&lt;$E$9),$A$9,IF(AND(J44&gt;=$D$10,J44&lt;$E$10),$A$10,IF(AND(J44&gt;=$D$11,J44&lt;$E$11),$A$11,IF(AND(J44&gt;=$D$12,J44&lt;$E$12),$A$12,IF(AND(J44&gt;=$D$13,J44&lt;$E$13),$A$13,IF(AND(J44&gt;=$D$14,J44&lt;$E$14),$A$14,IF(AND(J44&gt;=$D$15,J44&lt;$E$15),$A$15,IF(AND(J44&gt;=$D$16,J44&lt;$E$16),$A$16,IF(AND(J44&gt;=$D$17,J44&lt;$E$17),$A$17,IF(AND(J44&gt;=$D$18,J44&lt;$E$18),$A$18,IF(AND(J44&gt;=$D$19,J44&lt;$E$19),$A$19,IF(AND(J44&gt;=$D$20,J44&lt;$E$20),$A$20,IF(AND(J44&gt;=$D$21,J44&lt;$E$21),$A$21,IF(AND(J44&gt;=$D$22,J44&lt;$E$22),$A$22,IF(AND(J44&gt;=$D$23,J44&lt;$E$23),$A$23,IF(AND(J44&gt;=$D$24,J44&lt;$E$24),$A$24,IF(AND(J44&gt;=$D$25,J44&lt;$E$25),$A$25,IF(AND(J44&gt;=$D$26,J44&lt;$E$26),$A$26,IF(AND(J44&gt;=$D$27,J44&lt;$E$27),$A$27,IF(AND(J44&gt;=$D$28,J44&lt;$E$28),$A$28,IF(AND(J44&gt;=$D$29,J44&lt;$E$29),$A$29,IF(AND(J44&gt;=$D$30,J44&lt;$E$30),$A$30,IF(AND(J44&gt;=$D$31,J44&lt;$E$31),$A$31,IF(AND(J44&gt;=$D$32,J44&lt;$E$32),$A$32,IF(AND(J44&gt;=$D$33,J44&lt;$E$33),$A$33,IF(AND(J44&gt;=$D$34,J44&lt;$E$34),$A$34,IF(AND(J44&gt;=$D$35,J44&lt;$E$35),$A$35,IF(AND(J44&gt;=$D$36,J44&lt;$E$36),$A$36,IF(AND(J44&gt;=$D$37,J44&lt;$E$37),$A$37,IF((J44&gt;=86400),"+24h",IF((J44&gt;=3),IF(TEXT(J44/86400,"h")="0","",TEXT(J44/86400,"h")&amp;"h") &amp; IF(TEXT(J44/86400,"m")="0","",TEXT(J44/86400,"m")&amp;"'") &amp; IF(TEXT(J44/86400,"s")="0","",TEXT(J44/86400,"s")&amp;"''"),UNKLAR))))))))))))))))))))))))))))))))))))))</f>
        <v>4h16'</v>
      </c>
      <c r="L44" s="83">
        <f t="shared" si="6"/>
        <v>491520</v>
      </c>
      <c r="M44" s="98" t="str">
        <f>IF(AND(L44&gt;=$D$2,L44&lt;$E$2),$A$2,IF(AND(L44&gt;=$D$3,L44&lt;$E$3),$A$3,IF(AND(L44&gt;=$D$4,L44&lt;$E$4),$A$4,IF(AND(L44&gt;=$D$5,L44&lt;$E$5),$A$5,IF(AND(L44&gt;=$D$6,L44&lt;$E$6),$A$6,IF(AND(L44&gt;=$D$7,L44&lt;$E$7),$A$7,IF(AND(L44&gt;=$D$8,L44&lt;$E$8),$A$8,IF(AND(L44&gt;=$D$9,L44&lt;$E$9),$A$9,IF(AND(L44&gt;=$D$10,L44&lt;$E$10),$A$10,IF(AND(L44&gt;=$D$11,L44&lt;$E$11),$A$11,IF(AND(L44&gt;=$D$12,L44&lt;$E$12),$A$12,IF(AND(L44&gt;=$D$13,L44&lt;$E$13),$A$13,IF(AND(L44&gt;=$D$14,L44&lt;$E$14),$A$14,IF(AND(L44&gt;=$D$15,L44&lt;$E$15),$A$15,IF(AND(L44&gt;=$D$16,L44&lt;$E$16),$A$16,IF(AND(L44&gt;=$D$17,L44&lt;$E$17),$A$17,IF(AND(L44&gt;=$D$18,L44&lt;$E$18),$A$18,IF(AND(L44&gt;=$D$19,L44&lt;$E$19),$A$19,IF(AND(L44&gt;=$D$20,L44&lt;$E$20),$A$20,IF(AND(L44&gt;=$D$21,L44&lt;$E$21),$A$21,IF(AND(L44&gt;=$D$22,L44&lt;$E$22),$A$22,IF(AND(L44&gt;=$D$23,L44&lt;$E$23),$A$23,IF(AND(L44&gt;=$D$24,L44&lt;$E$24),$A$24,IF(AND(L44&gt;=$D$25,L44&lt;$E$25),$A$25,IF(AND(L44&gt;=$D$26,L44&lt;$E$26),$A$26,IF(AND(L44&gt;=$D$27,L44&lt;$E$27),$A$27,IF(AND(L44&gt;=$D$28,L44&lt;$E$28),$A$28,IF(AND(L44&gt;=$D$29,L44&lt;$E$29),$A$29,IF(AND(L44&gt;=$D$30,L44&lt;$E$30),$A$30,IF(AND(L44&gt;=$D$31,L44&lt;$E$31),$A$31,IF(AND(L44&gt;=$D$32,L44&lt;$E$32),$A$32,IF(AND(L44&gt;=$D$33,L44&lt;$E$33),$A$33,IF(AND(L44&gt;=$D$34,L44&lt;$E$34),$A$34,IF(AND(L44&gt;=$D$35,L44&lt;$E$35),$A$35,IF(AND(L44&gt;=$D$36,L44&lt;$E$36),$A$36,IF(AND(L44&gt;=$D$37,L44&lt;$E$37),$A$37,IF((L44&gt;=86400),"+24h",IF((L44&gt;=3),IF(TEXT(L44/86400,"h")="0","",TEXT(L44/86400,"h")&amp;"h") &amp; IF(TEXT(L44/86400,"m")="0","",TEXT(L44/86400,"m")&amp;"'") &amp; IF(TEXT(L44/86400,"s")="0","",TEXT(L44/86400,"s")&amp;"''"),UNKLAR))))))))))))))))))))))))))))))))))))))</f>
        <v>+24h</v>
      </c>
      <c r="N44" s="83">
        <f t="shared" si="7"/>
        <v>120</v>
      </c>
      <c r="O44" s="99" t="str">
        <f>IF(AND(N44&gt;=$D$2,N44&lt;$E$2),$A$2,IF(AND(N44&gt;=$D$3,N44&lt;$E$3),$A$3,IF(AND(N44&gt;=$D$4,N44&lt;$E$4),$A$4,IF(AND(N44&gt;=$D$5,N44&lt;$E$5),$A$5,IF(AND(N44&gt;=$D$6,N44&lt;$E$6),$A$6,IF(AND(N44&gt;=$D$7,N44&lt;$E$7),$A$7,IF(AND(N44&gt;=$D$8,N44&lt;$E$8),$A$8,IF(AND(N44&gt;=$D$9,N44&lt;$E$9),$A$9,IF(AND(N44&gt;=$D$10,N44&lt;$E$10),$A$10,IF(AND(N44&gt;=$D$11,N44&lt;$E$11),$A$11,IF(AND(N44&gt;=$D$12,N44&lt;$E$12),$A$12,IF(AND(N44&gt;=$D$13,N44&lt;$E$13),$A$13,IF(AND(N44&gt;=$D$14,N44&lt;$E$14),$A$14,IF(AND(N44&gt;=$D$15,N44&lt;$E$15),$A$15,IF(AND(N44&gt;=$D$16,N44&lt;$E$16),$A$16,IF(AND(N44&gt;=$D$17,N44&lt;$E$17),$A$17,IF(AND(N44&gt;=$D$18,N44&lt;$E$18),$A$18,IF(AND(N44&gt;=$D$19,N44&lt;$E$19),$A$19,IF(AND(N44&gt;=$D$20,N44&lt;$E$20),$A$20,IF(AND(N44&gt;=$D$21,N44&lt;$E$21),$A$21,IF(AND(N44&gt;=$D$22,N44&lt;$E$22),$A$22,IF(AND(N44&gt;=$D$23,N44&lt;$E$23),$A$23,IF(AND(N44&gt;=$D$24,N44&lt;$E$24),$A$24,IF(AND(N44&gt;=$D$25,N44&lt;$E$25),$A$25,IF(AND(N44&gt;=$D$26,N44&lt;$E$26),$A$26,IF(AND(N44&gt;=$D$27,N44&lt;$E$27),$A$27,IF(AND(N44&gt;=$D$28,N44&lt;$E$28),$A$28,IF(AND(N44&gt;=$D$29,N44&lt;$E$29),$A$29,IF(AND(N44&gt;=$D$30,N44&lt;$E$30),$A$30,IF(AND(N44&gt;=$D$31,N44&lt;$E$31),$A$31,IF(AND(N44&gt;=$D$32,N44&lt;$E$32),$A$32,IF(AND(N44&gt;=$D$33,N44&lt;$E$33),$A$33,IF(AND(N44&gt;=$D$34,N44&lt;$E$34),$A$34,IF(AND(N44&gt;=$D$35,N44&lt;$E$35),$A$35,IF(AND(N44&gt;=$D$36,N44&lt;$E$36),$A$36,IF(AND(N44&gt;=$D$37,N44&lt;$E$37),$A$37,IF((N44&gt;=86400),"+24h",IF((N44&gt;=3),IF(TEXT(N44/86400,"h")="0","",TEXT(N44/86400,"h")&amp;"h") &amp; IF(TEXT(N44/86400,"m")="0","",TEXT(N44/86400,"m")&amp;"'") &amp; IF(TEXT(N44/86400,"s")="0","",TEXT(N44/86400,"s")&amp;"''"),UNKLAR))))))))))))))))))))))))))))))))))))))</f>
        <v>2'</v>
      </c>
      <c r="P44" s="83">
        <f t="shared" si="8"/>
        <v>960</v>
      </c>
      <c r="Q44" s="100" t="str">
        <f>IF(AND(P44&gt;=$D$2,P44&lt;$E$2),$A$2,IF(AND(P44&gt;=$D$3,P44&lt;$E$3),$A$3,IF(AND(P44&gt;=$D$4,P44&lt;$E$4),$A$4,IF(AND(P44&gt;=$D$5,P44&lt;$E$5),$A$5,IF(AND(P44&gt;=$D$6,P44&lt;$E$6),$A$6,IF(AND(P44&gt;=$D$7,P44&lt;$E$7),$A$7,IF(AND(P44&gt;=$D$8,P44&lt;$E$8),$A$8,IF(AND(P44&gt;=$D$9,P44&lt;$E$9),$A$9,IF(AND(P44&gt;=$D$10,P44&lt;$E$10),$A$10,IF(AND(P44&gt;=$D$11,P44&lt;$E$11),$A$11,IF(AND(P44&gt;=$D$12,P44&lt;$E$12),$A$12,IF(AND(P44&gt;=$D$13,P44&lt;$E$13),$A$13,IF(AND(P44&gt;=$D$14,P44&lt;$E$14),$A$14,IF(AND(P44&gt;=$D$15,P44&lt;$E$15),$A$15,IF(AND(P44&gt;=$D$16,P44&lt;$E$16),$A$16,IF(AND(P44&gt;=$D$17,P44&lt;$E$17),$A$17,IF(AND(P44&gt;=$D$18,P44&lt;$E$18),$A$18,IF(AND(P44&gt;=$D$19,P44&lt;$E$19),$A$19,IF(AND(P44&gt;=$D$20,P44&lt;$E$20),$A$20,IF(AND(P44&gt;=$D$21,P44&lt;$E$21),$A$21,IF(AND(P44&gt;=$D$22,P44&lt;$E$22),$A$22,IF(AND(P44&gt;=$D$23,P44&lt;$E$23),$A$23,IF(AND(P44&gt;=$D$24,P44&lt;$E$24),$A$24,IF(AND(P44&gt;=$D$25,P44&lt;$E$25),$A$25,IF(AND(P44&gt;=$D$26,P44&lt;$E$26),$A$26,IF(AND(P44&gt;=$D$27,P44&lt;$E$27),$A$27,IF(AND(P44&gt;=$D$28,P44&lt;$E$28),$A$28,IF(AND(P44&gt;=$D$29,P44&lt;$E$29),$A$29,IF(AND(P44&gt;=$D$30,P44&lt;$E$30),$A$30,IF(AND(P44&gt;=$D$31,P44&lt;$E$31),$A$31,IF(AND(P44&gt;=$D$32,P44&lt;$E$32),$A$32,IF(AND(P44&gt;=$D$33,P44&lt;$E$33),$A$33,IF(AND(P44&gt;=$D$34,P44&lt;$E$34),$A$34,IF(AND(P44&gt;=$D$35,P44&lt;$E$35),$A$35,IF(AND(P44&gt;=$D$36,P44&lt;$E$36),$A$36,IF(AND(P44&gt;=$D$37,P44&lt;$E$37),$A$37,IF((P44&gt;=86400),"+24h",IF((P44&gt;=3),IF(TEXT(P44/86400,"h")="0","",TEXT(P44/86400,"h")&amp;"h") &amp; IF(TEXT(P44/86400,"m")="0","",TEXT(P44/86400,"m")&amp;"'") &amp; IF(TEXT(P44/86400,"s")="0","",TEXT(P44/86400,"s")&amp;"''"),UNKLAR))))))))))))))))))))))))))))))))))))))</f>
        <v>16'</v>
      </c>
      <c r="R44" s="101">
        <f t="shared" si="9"/>
        <v>15360</v>
      </c>
      <c r="S44" s="102" t="str">
        <f>IF(AND(R44&gt;=$D$2,R44&lt;$E$2),$A$2,IF(AND(R44&gt;=$D$3,R44&lt;$E$3),$A$3,IF(AND(R44&gt;=$D$4,R44&lt;$E$4),$A$4,IF(AND(R44&gt;=$D$5,R44&lt;$E$5),$A$5,IF(AND(R44&gt;=$D$6,R44&lt;$E$6),$A$6,IF(AND(R44&gt;=$D$7,R44&lt;$E$7),$A$7,IF(AND(R44&gt;=$D$8,R44&lt;$E$8),$A$8,IF(AND(R44&gt;=$D$9,R44&lt;$E$9),$A$9,IF(AND(R44&gt;=$D$10,R44&lt;$E$10),$A$10,IF(AND(R44&gt;=$D$11,R44&lt;$E$11),$A$11,IF(AND(R44&gt;=$D$12,R44&lt;$E$12),$A$12,IF(AND(R44&gt;=$D$13,R44&lt;$E$13),$A$13,IF(AND(R44&gt;=$D$14,R44&lt;$E$14),$A$14,IF(AND(R44&gt;=$D$15,R44&lt;$E$15),$A$15,IF(AND(R44&gt;=$D$16,R44&lt;$E$16),$A$16,IF(AND(R44&gt;=$D$17,R44&lt;$E$17),$A$17,IF(AND(R44&gt;=$D$18,R44&lt;$E$18),$A$18,IF(AND(R44&gt;=$D$19,R44&lt;$E$19),$A$19,IF(AND(R44&gt;=$D$20,R44&lt;$E$20),$A$20,IF(AND(R44&gt;=$D$21,R44&lt;$E$21),$A$21,IF(AND(R44&gt;=$D$22,R44&lt;$E$22),$A$22,IF(AND(R44&gt;=$D$23,R44&lt;$E$23),$A$23,IF(AND(R44&gt;=$D$24,R44&lt;$E$24),$A$24,IF(AND(R44&gt;=$D$25,R44&lt;$E$25),$A$25,IF(AND(R44&gt;=$D$26,R44&lt;$E$26),$A$26,IF(AND(R44&gt;=$D$27,R44&lt;$E$27),$A$27,IF(AND(R44&gt;=$D$28,R44&lt;$E$28),$A$28,IF(AND(R44&gt;=$D$29,R44&lt;$E$29),$A$29,IF(AND(R44&gt;=$D$30,R44&lt;$E$30),$A$30,IF(AND(R44&gt;=$D$31,R44&lt;$E$31),$A$31,IF(AND(R44&gt;=$D$32,R44&lt;$E$32),$A$32,IF(AND(R44&gt;=$D$33,R44&lt;$E$33),$A$33,IF(AND(R44&gt;=$D$34,R44&lt;$E$34),$A$34,IF(AND(R44&gt;=$D$35,R44&lt;$E$35),$A$35,IF(AND(R44&gt;=$D$36,R44&lt;$E$36),$A$36,IF(AND(R44&gt;=$D$37,R44&lt;$E$37),$A$37,IF((R44&gt;=86400),"+24h",IF((R44&gt;=3),IF(TEXT(R44/86400,"h")="0","",TEXT(R44/86400,"h")&amp;"h") &amp; IF(TEXT(R44/86400,"m")="0","",TEXT(R44/86400,"m")&amp;"'") &amp; IF(TEXT(R44/86400,"s")="0","",TEXT(R44/86400,"s")&amp;"''"),UNKLAR))))))))))))))))))))))))))))))))))))))</f>
        <v>4h16'</v>
      </c>
      <c r="T44" s="51"/>
      <c r="U44" s="66" t="s">
        <v>121</v>
      </c>
      <c r="V44" s="68">
        <v>160</v>
      </c>
      <c r="W44" s="72">
        <v>5000</v>
      </c>
      <c r="X44" s="19" t="s">
        <v>14</v>
      </c>
      <c r="Y44" s="131">
        <v>50</v>
      </c>
      <c r="Z44" s="132">
        <v>8</v>
      </c>
      <c r="AA44" s="99">
        <f t="shared" si="20"/>
        <v>7.8375000000000004</v>
      </c>
      <c r="AB44" s="133">
        <f t="shared" si="11"/>
        <v>15.675000000000001</v>
      </c>
      <c r="AC44" s="47"/>
    </row>
    <row r="45" spans="1:34" s="2" customFormat="1" ht="9.75" customHeight="1">
      <c r="A45" s="65" t="s">
        <v>2</v>
      </c>
      <c r="B45" s="56">
        <v>20</v>
      </c>
      <c r="C45" s="55">
        <f t="shared" si="17"/>
        <v>20</v>
      </c>
      <c r="D45" s="55">
        <f t="shared" si="19"/>
        <v>17.5</v>
      </c>
      <c r="E45" s="55">
        <f t="shared" si="18"/>
        <v>22.49999</v>
      </c>
      <c r="F45" s="55">
        <f>C45*2^$G$49</f>
        <v>160</v>
      </c>
      <c r="G45" s="76" t="str">
        <f>IF(AND(F45&gt;=$D$2,F45&lt;$E$2),$A$2,IF(AND(F45&gt;=$D$3,F45&lt;$E$3),$A$3,IF(AND(F45&gt;=$D$4,F45&lt;$E$4),$A$4,IF(AND(F45&gt;=$D$5,F45&lt;$E$5),$A$5,IF(AND(F45&gt;=$D$6,F45&lt;$E$6),$A$6,IF(AND(F45&gt;=$D$7,F45&lt;$E$7),$A$7,IF(AND(F45&gt;=$D$8,F45&lt;$E$8),$A$8,IF(AND(F45&gt;=$D$9,F45&lt;$E$9),$A$9,IF(AND(F45&gt;=$D$10,F45&lt;$E$10),$A$10,IF(AND(F45&gt;=$D$11,F45&lt;$E$11),$A$11,IF(AND(F45&gt;=$D$12,F45&lt;$E$12),$A$12,IF(AND(F45&gt;=$D$13,F45&lt;$E$13),$A$13,IF(AND(F45&gt;=$D$14,F45&lt;$E$14),$A$14,IF(AND(F45&gt;=$D$15,F45&lt;$E$15),$A$15,IF(AND(F45&gt;=$D$16,F45&lt;$E$16),$A$16,IF(AND(F45&gt;=$D$17,F45&lt;$E$17),$A$17,IF(AND(F45&gt;=$D$18,F45&lt;$E$18),$A$18,IF(AND(F45&gt;=$D$19,F45&lt;$E$19),$A$19,IF(AND(F45&gt;=$D$20,F45&lt;$E$20),$A$20,IF(AND(F45&gt;=$D$21,F45&lt;$E$21),$A$21,IF(AND(F45&gt;=$D$22,F45&lt;$E$22),$A$22,IF(AND(F45&gt;=$D$23,F45&lt;$E$23),$A$23,IF(AND(F45&gt;=$D$24,F45&lt;$E$24),$A$24,IF(AND(F45&gt;=$D$25,F45&lt;$E$25),$A$25,IF(AND(F45&gt;=$D$26,F45&lt;$E$26),$A$26,IF(AND(F45&gt;=$D$27,F45&lt;$E$27),$A$27,IF(AND(F45&gt;=$D$28,F45&lt;$E$28),$A$28,IF(AND(F45&gt;=$D$29,F45&lt;$E$29),$A$29,IF(AND(F45&gt;=$D$30,F45&lt;$E$30),$A$30,IF(AND(F45&gt;=$D$31,F45&lt;$E$31),$A$31,IF(AND(F45&gt;=$D$32,F45&lt;$E$32),$A$32,IF(AND(F45&gt;=$D$33,F45&lt;$E$33),$A$33,IF(AND(F45&gt;=$D$34,F45&lt;$E$34),$A$34,IF(AND(F45&gt;=$D$35,F45&lt;$E$35),$A$35,IF(AND(F45&gt;=$D$36,F45&lt;$E$36),$A$36,IF(AND(F45&gt;=$D$37,F45&lt;$E$37),$A$37,IF((F45&gt;=86400),"+24h",IF((F45&gt;=3),IF(TEXT(F45/86400,"h")="0","",TEXT(F45/86400,"h")&amp;"h") &amp; IF(TEXT(F45/86400,"m")="0","",TEXT(F45/86400,"m")&amp;"'") &amp; IF(TEXT(F45/86400,"s")="0","",TEXT(F45/86400,"s")&amp;"''"),UNKLAR))))))))))))))))))))))))))))))))))))))</f>
        <v>2'40''</v>
      </c>
      <c r="H45" s="80">
        <f t="shared" si="1"/>
        <v>1280</v>
      </c>
      <c r="I45" s="79" t="str">
        <f>IF(AND(H45&gt;=$D$2,H45&lt;$E$2),$A$2,IF(AND(H45&gt;=$D$3,H45&lt;$E$3),$A$3,IF(AND(H45&gt;=$D$4,H45&lt;$E$4),$A$4,IF(AND(H45&gt;=$D$5,H45&lt;$E$5),$A$5,IF(AND(H45&gt;=$D$6,H45&lt;$E$6),$A$6,IF(AND(H45&gt;=$D$7,H45&lt;$E$7),$A$7,IF(AND(H45&gt;=$D$8,H45&lt;$E$8),$A$8,IF(AND(H45&gt;=$D$9,H45&lt;$E$9),$A$9,IF(AND(H45&gt;=$D$10,H45&lt;$E$10),$A$10,IF(AND(H45&gt;=$D$11,H45&lt;$E$11),$A$11,IF(AND(H45&gt;=$D$12,H45&lt;$E$12),$A$12,IF(AND(H45&gt;=$D$13,H45&lt;$E$13),$A$13,IF(AND(H45&gt;=$D$14,H45&lt;$E$14),$A$14,IF(AND(H45&gt;=$D$15,H45&lt;$E$15),$A$15,IF(AND(H45&gt;=$D$16,H45&lt;$E$16),$A$16,IF(AND(H45&gt;=$D$17,H45&lt;$E$17),$A$17,IF(AND(H45&gt;=$D$18,H45&lt;$E$18),$A$18,IF(AND(H45&gt;=$D$19,H45&lt;$E$19),$A$19,IF(AND(H45&gt;=$D$20,H45&lt;$E$20),$A$20,IF(AND(H45&gt;=$D$21,H45&lt;$E$21),$A$21,IF(AND(H45&gt;=$D$22,H45&lt;$E$22),$A$22,IF(AND(H45&gt;=$D$23,H45&lt;$E$23),$A$23,IF(AND(H45&gt;=$D$24,H45&lt;$E$24),$A$24,IF(AND(H45&gt;=$D$25,H45&lt;$E$25),$A$25,IF(AND(H45&gt;=$D$26,H45&lt;$E$26),$A$26,IF(AND(H45&gt;=$D$27,H45&lt;$E$27),$A$27,IF(AND(H45&gt;=$D$28,H45&lt;$E$28),$A$28,IF(AND(H45&gt;=$D$29,H45&lt;$E$29),$A$29,IF(AND(H45&gt;=$D$30,H45&lt;$E$30),$A$30,IF(AND(H45&gt;=$D$31,H45&lt;$E$31),$A$31,IF(AND(H45&gt;=$D$32,H45&lt;$E$32),$A$32,IF(AND(H45&gt;=$D$33,H45&lt;$E$33),$A$33,IF(AND(H45&gt;=$D$34,H45&lt;$E$34),$A$34,IF(AND(H45&gt;=$D$35,H45&lt;$E$35),$A$35,IF(AND(H45&gt;=$D$36,H45&lt;$E$36),$A$36,IF(AND(H45&gt;=$D$37,H45&lt;$E$37),$A$37,IF((H45&gt;=86400),"+24h",IF((H45&gt;=3),IF(TEXT(H45/86400,"h")="0","",TEXT(H45/86400,"h")&amp;"h") &amp; IF(TEXT(H45/86400,"m")="0","",TEXT(H45/86400,"m")&amp;"'") &amp; IF(TEXT(H45/86400,"s")="0","",TEXT(H45/86400,"s")&amp;"''"),UNKLAR))))))))))))))))))))))))))))))))))))))</f>
        <v>21'20''</v>
      </c>
      <c r="J45" s="80">
        <f t="shared" si="5"/>
        <v>20480</v>
      </c>
      <c r="K45" s="76" t="str">
        <f>IF(AND(J45&gt;=$D$2,J45&lt;$E$2),$A$2,IF(AND(J45&gt;=$D$3,J45&lt;$E$3),$A$3,IF(AND(J45&gt;=$D$4,J45&lt;$E$4),$A$4,IF(AND(J45&gt;=$D$5,J45&lt;$E$5),$A$5,IF(AND(J45&gt;=$D$6,J45&lt;$E$6),$A$6,IF(AND(J45&gt;=$D$7,J45&lt;$E$7),$A$7,IF(AND(J45&gt;=$D$8,J45&lt;$E$8),$A$8,IF(AND(J45&gt;=$D$9,J45&lt;$E$9),$A$9,IF(AND(J45&gt;=$D$10,J45&lt;$E$10),$A$10,IF(AND(J45&gt;=$D$11,J45&lt;$E$11),$A$11,IF(AND(J45&gt;=$D$12,J45&lt;$E$12),$A$12,IF(AND(J45&gt;=$D$13,J45&lt;$E$13),$A$13,IF(AND(J45&gt;=$D$14,J45&lt;$E$14),$A$14,IF(AND(J45&gt;=$D$15,J45&lt;$E$15),$A$15,IF(AND(J45&gt;=$D$16,J45&lt;$E$16),$A$16,IF(AND(J45&gt;=$D$17,J45&lt;$E$17),$A$17,IF(AND(J45&gt;=$D$18,J45&lt;$E$18),$A$18,IF(AND(J45&gt;=$D$19,J45&lt;$E$19),$A$19,IF(AND(J45&gt;=$D$20,J45&lt;$E$20),$A$20,IF(AND(J45&gt;=$D$21,J45&lt;$E$21),$A$21,IF(AND(J45&gt;=$D$22,J45&lt;$E$22),$A$22,IF(AND(J45&gt;=$D$23,J45&lt;$E$23),$A$23,IF(AND(J45&gt;=$D$24,J45&lt;$E$24),$A$24,IF(AND(J45&gt;=$D$25,J45&lt;$E$25),$A$25,IF(AND(J45&gt;=$D$26,J45&lt;$E$26),$A$26,IF(AND(J45&gt;=$D$27,J45&lt;$E$27),$A$27,IF(AND(J45&gt;=$D$28,J45&lt;$E$28),$A$28,IF(AND(J45&gt;=$D$29,J45&lt;$E$29),$A$29,IF(AND(J45&gt;=$D$30,J45&lt;$E$30),$A$30,IF(AND(J45&gt;=$D$31,J45&lt;$E$31),$A$31,IF(AND(J45&gt;=$D$32,J45&lt;$E$32),$A$32,IF(AND(J45&gt;=$D$33,J45&lt;$E$33),$A$33,IF(AND(J45&gt;=$D$34,J45&lt;$E$34),$A$34,IF(AND(J45&gt;=$D$35,J45&lt;$E$35),$A$35,IF(AND(J45&gt;=$D$36,J45&lt;$E$36),$A$36,IF(AND(J45&gt;=$D$37,J45&lt;$E$37),$A$37,IF((J45&gt;=86400),"+24h",IF((J45&gt;=3),IF(TEXT(J45/86400,"h")="0","",TEXT(J45/86400,"h")&amp;"h") &amp; IF(TEXT(J45/86400,"m")="0","",TEXT(J45/86400,"m")&amp;"'") &amp; IF(TEXT(J45/86400,"s")="0","",TEXT(J45/86400,"s")&amp;"''"),UNKLAR))))))))))))))))))))))))))))))))))))))</f>
        <v>5h41'20''</v>
      </c>
      <c r="L45" s="55">
        <f t="shared" si="6"/>
        <v>655360</v>
      </c>
      <c r="M45" s="32" t="str">
        <f>IF(AND(L45&gt;=$D$2,L45&lt;$E$2),$A$2,IF(AND(L45&gt;=$D$3,L45&lt;$E$3),$A$3,IF(AND(L45&gt;=$D$4,L45&lt;$E$4),$A$4,IF(AND(L45&gt;=$D$5,L45&lt;$E$5),$A$5,IF(AND(L45&gt;=$D$6,L45&lt;$E$6),$A$6,IF(AND(L45&gt;=$D$7,L45&lt;$E$7),$A$7,IF(AND(L45&gt;=$D$8,L45&lt;$E$8),$A$8,IF(AND(L45&gt;=$D$9,L45&lt;$E$9),$A$9,IF(AND(L45&gt;=$D$10,L45&lt;$E$10),$A$10,IF(AND(L45&gt;=$D$11,L45&lt;$E$11),$A$11,IF(AND(L45&gt;=$D$12,L45&lt;$E$12),$A$12,IF(AND(L45&gt;=$D$13,L45&lt;$E$13),$A$13,IF(AND(L45&gt;=$D$14,L45&lt;$E$14),$A$14,IF(AND(L45&gt;=$D$15,L45&lt;$E$15),$A$15,IF(AND(L45&gt;=$D$16,L45&lt;$E$16),$A$16,IF(AND(L45&gt;=$D$17,L45&lt;$E$17),$A$17,IF(AND(L45&gt;=$D$18,L45&lt;$E$18),$A$18,IF(AND(L45&gt;=$D$19,L45&lt;$E$19),$A$19,IF(AND(L45&gt;=$D$20,L45&lt;$E$20),$A$20,IF(AND(L45&gt;=$D$21,L45&lt;$E$21),$A$21,IF(AND(L45&gt;=$D$22,L45&lt;$E$22),$A$22,IF(AND(L45&gt;=$D$23,L45&lt;$E$23),$A$23,IF(AND(L45&gt;=$D$24,L45&lt;$E$24),$A$24,IF(AND(L45&gt;=$D$25,L45&lt;$E$25),$A$25,IF(AND(L45&gt;=$D$26,L45&lt;$E$26),$A$26,IF(AND(L45&gt;=$D$27,L45&lt;$E$27),$A$27,IF(AND(L45&gt;=$D$28,L45&lt;$E$28),$A$28,IF(AND(L45&gt;=$D$29,L45&lt;$E$29),$A$29,IF(AND(L45&gt;=$D$30,L45&lt;$E$30),$A$30,IF(AND(L45&gt;=$D$31,L45&lt;$E$31),$A$31,IF(AND(L45&gt;=$D$32,L45&lt;$E$32),$A$32,IF(AND(L45&gt;=$D$33,L45&lt;$E$33),$A$33,IF(AND(L45&gt;=$D$34,L45&lt;$E$34),$A$34,IF(AND(L45&gt;=$D$35,L45&lt;$E$35),$A$35,IF(AND(L45&gt;=$D$36,L45&lt;$E$36),$A$36,IF(AND(L45&gt;=$D$37,L45&lt;$E$37),$A$37,IF((L45&gt;=86400),"+24h",IF((L45&gt;=3),IF(TEXT(L45/86400,"h")="0","",TEXT(L45/86400,"h")&amp;"h") &amp; IF(TEXT(L45/86400,"m")="0","",TEXT(L45/86400,"m")&amp;"'") &amp; IF(TEXT(L45/86400,"s")="0","",TEXT(L45/86400,"s")&amp;"''"),UNKLAR))))))))))))))))))))))))))))))))))))))</f>
        <v>+24h</v>
      </c>
      <c r="N45" s="55">
        <f t="shared" si="7"/>
        <v>160</v>
      </c>
      <c r="O45" s="41" t="str">
        <f>IF(AND(N45&gt;=$D$2,N45&lt;$E$2),$A$2,IF(AND(N45&gt;=$D$3,N45&lt;$E$3),$A$3,IF(AND(N45&gt;=$D$4,N45&lt;$E$4),$A$4,IF(AND(N45&gt;=$D$5,N45&lt;$E$5),$A$5,IF(AND(N45&gt;=$D$6,N45&lt;$E$6),$A$6,IF(AND(N45&gt;=$D$7,N45&lt;$E$7),$A$7,IF(AND(N45&gt;=$D$8,N45&lt;$E$8),$A$8,IF(AND(N45&gt;=$D$9,N45&lt;$E$9),$A$9,IF(AND(N45&gt;=$D$10,N45&lt;$E$10),$A$10,IF(AND(N45&gt;=$D$11,N45&lt;$E$11),$A$11,IF(AND(N45&gt;=$D$12,N45&lt;$E$12),$A$12,IF(AND(N45&gt;=$D$13,N45&lt;$E$13),$A$13,IF(AND(N45&gt;=$D$14,N45&lt;$E$14),$A$14,IF(AND(N45&gt;=$D$15,N45&lt;$E$15),$A$15,IF(AND(N45&gt;=$D$16,N45&lt;$E$16),$A$16,IF(AND(N45&gt;=$D$17,N45&lt;$E$17),$A$17,IF(AND(N45&gt;=$D$18,N45&lt;$E$18),$A$18,IF(AND(N45&gt;=$D$19,N45&lt;$E$19),$A$19,IF(AND(N45&gt;=$D$20,N45&lt;$E$20),$A$20,IF(AND(N45&gt;=$D$21,N45&lt;$E$21),$A$21,IF(AND(N45&gt;=$D$22,N45&lt;$E$22),$A$22,IF(AND(N45&gt;=$D$23,N45&lt;$E$23),$A$23,IF(AND(N45&gt;=$D$24,N45&lt;$E$24),$A$24,IF(AND(N45&gt;=$D$25,N45&lt;$E$25),$A$25,IF(AND(N45&gt;=$D$26,N45&lt;$E$26),$A$26,IF(AND(N45&gt;=$D$27,N45&lt;$E$27),$A$27,IF(AND(N45&gt;=$D$28,N45&lt;$E$28),$A$28,IF(AND(N45&gt;=$D$29,N45&lt;$E$29),$A$29,IF(AND(N45&gt;=$D$30,N45&lt;$E$30),$A$30,IF(AND(N45&gt;=$D$31,N45&lt;$E$31),$A$31,IF(AND(N45&gt;=$D$32,N45&lt;$E$32),$A$32,IF(AND(N45&gt;=$D$33,N45&lt;$E$33),$A$33,IF(AND(N45&gt;=$D$34,N45&lt;$E$34),$A$34,IF(AND(N45&gt;=$D$35,N45&lt;$E$35),$A$35,IF(AND(N45&gt;=$D$36,N45&lt;$E$36),$A$36,IF(AND(N45&gt;=$D$37,N45&lt;$E$37),$A$37,IF((N45&gt;=86400),"+24h",IF((N45&gt;=3),IF(TEXT(N45/86400,"h")="0","",TEXT(N45/86400,"h")&amp;"h") &amp; IF(TEXT(N45/86400,"m")="0","",TEXT(N45/86400,"m")&amp;"'") &amp; IF(TEXT(N45/86400,"s")="0","",TEXT(N45/86400,"s")&amp;"''"),UNKLAR))))))))))))))))))))))))))))))))))))))</f>
        <v>2'40''</v>
      </c>
      <c r="P45" s="55">
        <f t="shared" si="8"/>
        <v>1280</v>
      </c>
      <c r="Q45" s="41" t="str">
        <f>IF(AND(P45&gt;=$D$2,P45&lt;$E$2),$A$2,IF(AND(P45&gt;=$D$3,P45&lt;$E$3),$A$3,IF(AND(P45&gt;=$D$4,P45&lt;$E$4),$A$4,IF(AND(P45&gt;=$D$5,P45&lt;$E$5),$A$5,IF(AND(P45&gt;=$D$6,P45&lt;$E$6),$A$6,IF(AND(P45&gt;=$D$7,P45&lt;$E$7),$A$7,IF(AND(P45&gt;=$D$8,P45&lt;$E$8),$A$8,IF(AND(P45&gt;=$D$9,P45&lt;$E$9),$A$9,IF(AND(P45&gt;=$D$10,P45&lt;$E$10),$A$10,IF(AND(P45&gt;=$D$11,P45&lt;$E$11),$A$11,IF(AND(P45&gt;=$D$12,P45&lt;$E$12),$A$12,IF(AND(P45&gt;=$D$13,P45&lt;$E$13),$A$13,IF(AND(P45&gt;=$D$14,P45&lt;$E$14),$A$14,IF(AND(P45&gt;=$D$15,P45&lt;$E$15),$A$15,IF(AND(P45&gt;=$D$16,P45&lt;$E$16),$A$16,IF(AND(P45&gt;=$D$17,P45&lt;$E$17),$A$17,IF(AND(P45&gt;=$D$18,P45&lt;$E$18),$A$18,IF(AND(P45&gt;=$D$19,P45&lt;$E$19),$A$19,IF(AND(P45&gt;=$D$20,P45&lt;$E$20),$A$20,IF(AND(P45&gt;=$D$21,P45&lt;$E$21),$A$21,IF(AND(P45&gt;=$D$22,P45&lt;$E$22),$A$22,IF(AND(P45&gt;=$D$23,P45&lt;$E$23),$A$23,IF(AND(P45&gt;=$D$24,P45&lt;$E$24),$A$24,IF(AND(P45&gt;=$D$25,P45&lt;$E$25),$A$25,IF(AND(P45&gt;=$D$26,P45&lt;$E$26),$A$26,IF(AND(P45&gt;=$D$27,P45&lt;$E$27),$A$27,IF(AND(P45&gt;=$D$28,P45&lt;$E$28),$A$28,IF(AND(P45&gt;=$D$29,P45&lt;$E$29),$A$29,IF(AND(P45&gt;=$D$30,P45&lt;$E$30),$A$30,IF(AND(P45&gt;=$D$31,P45&lt;$E$31),$A$31,IF(AND(P45&gt;=$D$32,P45&lt;$E$32),$A$32,IF(AND(P45&gt;=$D$33,P45&lt;$E$33),$A$33,IF(AND(P45&gt;=$D$34,P45&lt;$E$34),$A$34,IF(AND(P45&gt;=$D$35,P45&lt;$E$35),$A$35,IF(AND(P45&gt;=$D$36,P45&lt;$E$36),$A$36,IF(AND(P45&gt;=$D$37,P45&lt;$E$37),$A$37,IF((P45&gt;=86400),"+24h",IF((P45&gt;=3),IF(TEXT(P45/86400,"h")="0","",TEXT(P45/86400,"h")&amp;"h") &amp; IF(TEXT(P45/86400,"m")="0","",TEXT(P45/86400,"m")&amp;"'") &amp; IF(TEXT(P45/86400,"s")="0","",TEXT(P45/86400,"s")&amp;"''"),UNKLAR))))))))))))))))))))))))))))))))))))))</f>
        <v>21'20''</v>
      </c>
      <c r="R45" s="55">
        <f t="shared" si="9"/>
        <v>20480</v>
      </c>
      <c r="S45" s="42" t="str">
        <f>IF(AND(R45&gt;=$D$2,R45&lt;$E$2),$A$2,IF(AND(R45&gt;=$D$3,R45&lt;$E$3),$A$3,IF(AND(R45&gt;=$D$4,R45&lt;$E$4),$A$4,IF(AND(R45&gt;=$D$5,R45&lt;$E$5),$A$5,IF(AND(R45&gt;=$D$6,R45&lt;$E$6),$A$6,IF(AND(R45&gt;=$D$7,R45&lt;$E$7),$A$7,IF(AND(R45&gt;=$D$8,R45&lt;$E$8),$A$8,IF(AND(R45&gt;=$D$9,R45&lt;$E$9),$A$9,IF(AND(R45&gt;=$D$10,R45&lt;$E$10),$A$10,IF(AND(R45&gt;=$D$11,R45&lt;$E$11),$A$11,IF(AND(R45&gt;=$D$12,R45&lt;$E$12),$A$12,IF(AND(R45&gt;=$D$13,R45&lt;$E$13),$A$13,IF(AND(R45&gt;=$D$14,R45&lt;$E$14),$A$14,IF(AND(R45&gt;=$D$15,R45&lt;$E$15),$A$15,IF(AND(R45&gt;=$D$16,R45&lt;$E$16),$A$16,IF(AND(R45&gt;=$D$17,R45&lt;$E$17),$A$17,IF(AND(R45&gt;=$D$18,R45&lt;$E$18),$A$18,IF(AND(R45&gt;=$D$19,R45&lt;$E$19),$A$19,IF(AND(R45&gt;=$D$20,R45&lt;$E$20),$A$20,IF(AND(R45&gt;=$D$21,R45&lt;$E$21),$A$21,IF(AND(R45&gt;=$D$22,R45&lt;$E$22),$A$22,IF(AND(R45&gt;=$D$23,R45&lt;$E$23),$A$23,IF(AND(R45&gt;=$D$24,R45&lt;$E$24),$A$24,IF(AND(R45&gt;=$D$25,R45&lt;$E$25),$A$25,IF(AND(R45&gt;=$D$26,R45&lt;$E$26),$A$26,IF(AND(R45&gt;=$D$27,R45&lt;$E$27),$A$27,IF(AND(R45&gt;=$D$28,R45&lt;$E$28),$A$28,IF(AND(R45&gt;=$D$29,R45&lt;$E$29),$A$29,IF(AND(R45&gt;=$D$30,R45&lt;$E$30),$A$30,IF(AND(R45&gt;=$D$31,R45&lt;$E$31),$A$31,IF(AND(R45&gt;=$D$32,R45&lt;$E$32),$A$32,IF(AND(R45&gt;=$D$33,R45&lt;$E$33),$A$33,IF(AND(R45&gt;=$D$34,R45&lt;$E$34),$A$34,IF(AND(R45&gt;=$D$35,R45&lt;$E$35),$A$35,IF(AND(R45&gt;=$D$36,R45&lt;$E$36),$A$36,IF(AND(R45&gt;=$D$37,R45&lt;$E$37),$A$37,IF((R45&gt;=86400),"+24h",IF((R45&gt;=3),IF(TEXT(R45/86400,"h")="0","",TEXT(R45/86400,"h")&amp;"h") &amp; IF(TEXT(R45/86400,"m")="0","",TEXT(R45/86400,"m")&amp;"'") &amp; IF(TEXT(R45/86400,"s")="0","",TEXT(R45/86400,"s")&amp;"''"),UNKLAR))))))))))))))))))))))))))))))))))))))</f>
        <v>5h41'20''</v>
      </c>
      <c r="T45" s="51"/>
      <c r="U45" s="66" t="s">
        <v>67</v>
      </c>
      <c r="V45" s="68">
        <v>135</v>
      </c>
      <c r="W45" s="72">
        <v>6400</v>
      </c>
      <c r="X45" s="19" t="s">
        <v>15</v>
      </c>
      <c r="Y45" s="73">
        <v>50</v>
      </c>
      <c r="Z45" s="64">
        <v>11</v>
      </c>
      <c r="AA45" s="41">
        <f t="shared" si="20"/>
        <v>5.706818181818182</v>
      </c>
      <c r="AB45" s="21">
        <f t="shared" si="11"/>
        <v>11.413636363636364</v>
      </c>
      <c r="AC45" s="47"/>
    </row>
    <row r="46" spans="1:34" s="2" customFormat="1" ht="9.75" customHeight="1">
      <c r="A46" s="65" t="s">
        <v>1</v>
      </c>
      <c r="B46" s="56">
        <v>25</v>
      </c>
      <c r="C46" s="55">
        <f t="shared" si="17"/>
        <v>25</v>
      </c>
      <c r="D46" s="55">
        <f t="shared" si="19"/>
        <v>22.5</v>
      </c>
      <c r="E46" s="55">
        <f t="shared" si="18"/>
        <v>27.49999</v>
      </c>
      <c r="F46" s="55">
        <f t="shared" si="4"/>
        <v>200</v>
      </c>
      <c r="G46" s="76" t="str">
        <f>IF(AND(F46&gt;=$D$2,F46&lt;$E$2),$A$2,IF(AND(F46&gt;=$D$3,F46&lt;$E$3),$A$3,IF(AND(F46&gt;=$D$4,F46&lt;$E$4),$A$4,IF(AND(F46&gt;=$D$5,F46&lt;$E$5),$A$5,IF(AND(F46&gt;=$D$6,F46&lt;$E$6),$A$6,IF(AND(F46&gt;=$D$7,F46&lt;$E$7),$A$7,IF(AND(F46&gt;=$D$8,F46&lt;$E$8),$A$8,IF(AND(F46&gt;=$D$9,F46&lt;$E$9),$A$9,IF(AND(F46&gt;=$D$10,F46&lt;$E$10),$A$10,IF(AND(F46&gt;=$D$11,F46&lt;$E$11),$A$11,IF(AND(F46&gt;=$D$12,F46&lt;$E$12),$A$12,IF(AND(F46&gt;=$D$13,F46&lt;$E$13),$A$13,IF(AND(F46&gt;=$D$14,F46&lt;$E$14),$A$14,IF(AND(F46&gt;=$D$15,F46&lt;$E$15),$A$15,IF(AND(F46&gt;=$D$16,F46&lt;$E$16),$A$16,IF(AND(F46&gt;=$D$17,F46&lt;$E$17),$A$17,IF(AND(F46&gt;=$D$18,F46&lt;$E$18),$A$18,IF(AND(F46&gt;=$D$19,F46&lt;$E$19),$A$19,IF(AND(F46&gt;=$D$20,F46&lt;$E$20),$A$20,IF(AND(F46&gt;=$D$21,F46&lt;$E$21),$A$21,IF(AND(F46&gt;=$D$22,F46&lt;$E$22),$A$22,IF(AND(F46&gt;=$D$23,F46&lt;$E$23),$A$23,IF(AND(F46&gt;=$D$24,F46&lt;$E$24),$A$24,IF(AND(F46&gt;=$D$25,F46&lt;$E$25),$A$25,IF(AND(F46&gt;=$D$26,F46&lt;$E$26),$A$26,IF(AND(F46&gt;=$D$27,F46&lt;$E$27),$A$27,IF(AND(F46&gt;=$D$28,F46&lt;$E$28),$A$28,IF(AND(F46&gt;=$D$29,F46&lt;$E$29),$A$29,IF(AND(F46&gt;=$D$30,F46&lt;$E$30),$A$30,IF(AND(F46&gt;=$D$31,F46&lt;$E$31),$A$31,IF(AND(F46&gt;=$D$32,F46&lt;$E$32),$A$32,IF(AND(F46&gt;=$D$33,F46&lt;$E$33),$A$33,IF(AND(F46&gt;=$D$34,F46&lt;$E$34),$A$34,IF(AND(F46&gt;=$D$35,F46&lt;$E$35),$A$35,IF(AND(F46&gt;=$D$36,F46&lt;$E$36),$A$36,IF(AND(F46&gt;=$D$37,F46&lt;$E$37),$A$37,IF((F46&gt;=86400),"+24h",IF((F46&gt;=3),IF(TEXT(F46/86400,"h")="0","",TEXT(F46/86400,"h")&amp;"h") &amp; IF(TEXT(F46/86400,"m")="0","",TEXT(F46/86400,"m")&amp;"'") &amp; IF(TEXT(F46/86400,"s")="0","",TEXT(F46/86400,"s")&amp;"''"),UNKLAR))))))))))))))))))))))))))))))))))))))</f>
        <v>3'20''</v>
      </c>
      <c r="H46" s="80">
        <f t="shared" si="1"/>
        <v>1600</v>
      </c>
      <c r="I46" s="79" t="str">
        <f>IF(AND(H46&gt;=$D$2,H46&lt;$E$2),$A$2,IF(AND(H46&gt;=$D$3,H46&lt;$E$3),$A$3,IF(AND(H46&gt;=$D$4,H46&lt;$E$4),$A$4,IF(AND(H46&gt;=$D$5,H46&lt;$E$5),$A$5,IF(AND(H46&gt;=$D$6,H46&lt;$E$6),$A$6,IF(AND(H46&gt;=$D$7,H46&lt;$E$7),$A$7,IF(AND(H46&gt;=$D$8,H46&lt;$E$8),$A$8,IF(AND(H46&gt;=$D$9,H46&lt;$E$9),$A$9,IF(AND(H46&gt;=$D$10,H46&lt;$E$10),$A$10,IF(AND(H46&gt;=$D$11,H46&lt;$E$11),$A$11,IF(AND(H46&gt;=$D$12,H46&lt;$E$12),$A$12,IF(AND(H46&gt;=$D$13,H46&lt;$E$13),$A$13,IF(AND(H46&gt;=$D$14,H46&lt;$E$14),$A$14,IF(AND(H46&gt;=$D$15,H46&lt;$E$15),$A$15,IF(AND(H46&gt;=$D$16,H46&lt;$E$16),$A$16,IF(AND(H46&gt;=$D$17,H46&lt;$E$17),$A$17,IF(AND(H46&gt;=$D$18,H46&lt;$E$18),$A$18,IF(AND(H46&gt;=$D$19,H46&lt;$E$19),$A$19,IF(AND(H46&gt;=$D$20,H46&lt;$E$20),$A$20,IF(AND(H46&gt;=$D$21,H46&lt;$E$21),$A$21,IF(AND(H46&gt;=$D$22,H46&lt;$E$22),$A$22,IF(AND(H46&gt;=$D$23,H46&lt;$E$23),$A$23,IF(AND(H46&gt;=$D$24,H46&lt;$E$24),$A$24,IF(AND(H46&gt;=$D$25,H46&lt;$E$25),$A$25,IF(AND(H46&gt;=$D$26,H46&lt;$E$26),$A$26,IF(AND(H46&gt;=$D$27,H46&lt;$E$27),$A$27,IF(AND(H46&gt;=$D$28,H46&lt;$E$28),$A$28,IF(AND(H46&gt;=$D$29,H46&lt;$E$29),$A$29,IF(AND(H46&gt;=$D$30,H46&lt;$E$30),$A$30,IF(AND(H46&gt;=$D$31,H46&lt;$E$31),$A$31,IF(AND(H46&gt;=$D$32,H46&lt;$E$32),$A$32,IF(AND(H46&gt;=$D$33,H46&lt;$E$33),$A$33,IF(AND(H46&gt;=$D$34,H46&lt;$E$34),$A$34,IF(AND(H46&gt;=$D$35,H46&lt;$E$35),$A$35,IF(AND(H46&gt;=$D$36,H46&lt;$E$36),$A$36,IF(AND(H46&gt;=$D$37,H46&lt;$E$37),$A$37,IF((H46&gt;=86400),"+24h",IF((H46&gt;=3),IF(TEXT(H46/86400,"h")="0","",TEXT(H46/86400,"h")&amp;"h") &amp; IF(TEXT(H46/86400,"m")="0","",TEXT(H46/86400,"m")&amp;"'") &amp; IF(TEXT(H46/86400,"s")="0","",TEXT(H46/86400,"s")&amp;"''"),UNKLAR))))))))))))))))))))))))))))))))))))))</f>
        <v>26'40''</v>
      </c>
      <c r="J46" s="80">
        <f t="shared" si="5"/>
        <v>25600</v>
      </c>
      <c r="K46" s="76" t="str">
        <f>IF(AND(J46&gt;=$D$2,J46&lt;$E$2),$A$2,IF(AND(J46&gt;=$D$3,J46&lt;$E$3),$A$3,IF(AND(J46&gt;=$D$4,J46&lt;$E$4),$A$4,IF(AND(J46&gt;=$D$5,J46&lt;$E$5),$A$5,IF(AND(J46&gt;=$D$6,J46&lt;$E$6),$A$6,IF(AND(J46&gt;=$D$7,J46&lt;$E$7),$A$7,IF(AND(J46&gt;=$D$8,J46&lt;$E$8),$A$8,IF(AND(J46&gt;=$D$9,J46&lt;$E$9),$A$9,IF(AND(J46&gt;=$D$10,J46&lt;$E$10),$A$10,IF(AND(J46&gt;=$D$11,J46&lt;$E$11),$A$11,IF(AND(J46&gt;=$D$12,J46&lt;$E$12),$A$12,IF(AND(J46&gt;=$D$13,J46&lt;$E$13),$A$13,IF(AND(J46&gt;=$D$14,J46&lt;$E$14),$A$14,IF(AND(J46&gt;=$D$15,J46&lt;$E$15),$A$15,IF(AND(J46&gt;=$D$16,J46&lt;$E$16),$A$16,IF(AND(J46&gt;=$D$17,J46&lt;$E$17),$A$17,IF(AND(J46&gt;=$D$18,J46&lt;$E$18),$A$18,IF(AND(J46&gt;=$D$19,J46&lt;$E$19),$A$19,IF(AND(J46&gt;=$D$20,J46&lt;$E$20),$A$20,IF(AND(J46&gt;=$D$21,J46&lt;$E$21),$A$21,IF(AND(J46&gt;=$D$22,J46&lt;$E$22),$A$22,IF(AND(J46&gt;=$D$23,J46&lt;$E$23),$A$23,IF(AND(J46&gt;=$D$24,J46&lt;$E$24),$A$24,IF(AND(J46&gt;=$D$25,J46&lt;$E$25),$A$25,IF(AND(J46&gt;=$D$26,J46&lt;$E$26),$A$26,IF(AND(J46&gt;=$D$27,J46&lt;$E$27),$A$27,IF(AND(J46&gt;=$D$28,J46&lt;$E$28),$A$28,IF(AND(J46&gt;=$D$29,J46&lt;$E$29),$A$29,IF(AND(J46&gt;=$D$30,J46&lt;$E$30),$A$30,IF(AND(J46&gt;=$D$31,J46&lt;$E$31),$A$31,IF(AND(J46&gt;=$D$32,J46&lt;$E$32),$A$32,IF(AND(J46&gt;=$D$33,J46&lt;$E$33),$A$33,IF(AND(J46&gt;=$D$34,J46&lt;$E$34),$A$34,IF(AND(J46&gt;=$D$35,J46&lt;$E$35),$A$35,IF(AND(J46&gt;=$D$36,J46&lt;$E$36),$A$36,IF(AND(J46&gt;=$D$37,J46&lt;$E$37),$A$37,IF((J46&gt;=86400),"+24h",IF((J46&gt;=3),IF(TEXT(J46/86400,"h")="0","",TEXT(J46/86400,"h")&amp;"h") &amp; IF(TEXT(J46/86400,"m")="0","",TEXT(J46/86400,"m")&amp;"'") &amp; IF(TEXT(J46/86400,"s")="0","",TEXT(J46/86400,"s")&amp;"''"),UNKLAR))))))))))))))))))))))))))))))))))))))</f>
        <v>7h6'40''</v>
      </c>
      <c r="L46" s="55">
        <f t="shared" si="6"/>
        <v>819200</v>
      </c>
      <c r="M46" s="32" t="str">
        <f>IF(AND(L46&gt;=$D$2,L46&lt;$E$2),$A$2,IF(AND(L46&gt;=$D$3,L46&lt;$E$3),$A$3,IF(AND(L46&gt;=$D$4,L46&lt;$E$4),$A$4,IF(AND(L46&gt;=$D$5,L46&lt;$E$5),$A$5,IF(AND(L46&gt;=$D$6,L46&lt;$E$6),$A$6,IF(AND(L46&gt;=$D$7,L46&lt;$E$7),$A$7,IF(AND(L46&gt;=$D$8,L46&lt;$E$8),$A$8,IF(AND(L46&gt;=$D$9,L46&lt;$E$9),$A$9,IF(AND(L46&gt;=$D$10,L46&lt;$E$10),$A$10,IF(AND(L46&gt;=$D$11,L46&lt;$E$11),$A$11,IF(AND(L46&gt;=$D$12,L46&lt;$E$12),$A$12,IF(AND(L46&gt;=$D$13,L46&lt;$E$13),$A$13,IF(AND(L46&gt;=$D$14,L46&lt;$E$14),$A$14,IF(AND(L46&gt;=$D$15,L46&lt;$E$15),$A$15,IF(AND(L46&gt;=$D$16,L46&lt;$E$16),$A$16,IF(AND(L46&gt;=$D$17,L46&lt;$E$17),$A$17,IF(AND(L46&gt;=$D$18,L46&lt;$E$18),$A$18,IF(AND(L46&gt;=$D$19,L46&lt;$E$19),$A$19,IF(AND(L46&gt;=$D$20,L46&lt;$E$20),$A$20,IF(AND(L46&gt;=$D$21,L46&lt;$E$21),$A$21,IF(AND(L46&gt;=$D$22,L46&lt;$E$22),$A$22,IF(AND(L46&gt;=$D$23,L46&lt;$E$23),$A$23,IF(AND(L46&gt;=$D$24,L46&lt;$E$24),$A$24,IF(AND(L46&gt;=$D$25,L46&lt;$E$25),$A$25,IF(AND(L46&gt;=$D$26,L46&lt;$E$26),$A$26,IF(AND(L46&gt;=$D$27,L46&lt;$E$27),$A$27,IF(AND(L46&gt;=$D$28,L46&lt;$E$28),$A$28,IF(AND(L46&gt;=$D$29,L46&lt;$E$29),$A$29,IF(AND(L46&gt;=$D$30,L46&lt;$E$30),$A$30,IF(AND(L46&gt;=$D$31,L46&lt;$E$31),$A$31,IF(AND(L46&gt;=$D$32,L46&lt;$E$32),$A$32,IF(AND(L46&gt;=$D$33,L46&lt;$E$33),$A$33,IF(AND(L46&gt;=$D$34,L46&lt;$E$34),$A$34,IF(AND(L46&gt;=$D$35,L46&lt;$E$35),$A$35,IF(AND(L46&gt;=$D$36,L46&lt;$E$36),$A$36,IF(AND(L46&gt;=$D$37,L46&lt;$E$37),$A$37,IF((L46&gt;=86400),"+24h",IF((L46&gt;=3),IF(TEXT(L46/86400,"h")="0","",TEXT(L46/86400,"h")&amp;"h") &amp; IF(TEXT(L46/86400,"m")="0","",TEXT(L46/86400,"m")&amp;"'") &amp; IF(TEXT(L46/86400,"s")="0","",TEXT(L46/86400,"s")&amp;"''"),UNKLAR))))))))))))))))))))))))))))))))))))))</f>
        <v>+24h</v>
      </c>
      <c r="N46" s="55">
        <f t="shared" si="7"/>
        <v>200</v>
      </c>
      <c r="O46" s="41" t="str">
        <f>IF(AND(N46&gt;=$D$2,N46&lt;$E$2),$A$2,IF(AND(N46&gt;=$D$3,N46&lt;$E$3),$A$3,IF(AND(N46&gt;=$D$4,N46&lt;$E$4),$A$4,IF(AND(N46&gt;=$D$5,N46&lt;$E$5),$A$5,IF(AND(N46&gt;=$D$6,N46&lt;$E$6),$A$6,IF(AND(N46&gt;=$D$7,N46&lt;$E$7),$A$7,IF(AND(N46&gt;=$D$8,N46&lt;$E$8),$A$8,IF(AND(N46&gt;=$D$9,N46&lt;$E$9),$A$9,IF(AND(N46&gt;=$D$10,N46&lt;$E$10),$A$10,IF(AND(N46&gt;=$D$11,N46&lt;$E$11),$A$11,IF(AND(N46&gt;=$D$12,N46&lt;$E$12),$A$12,IF(AND(N46&gt;=$D$13,N46&lt;$E$13),$A$13,IF(AND(N46&gt;=$D$14,N46&lt;$E$14),$A$14,IF(AND(N46&gt;=$D$15,N46&lt;$E$15),$A$15,IF(AND(N46&gt;=$D$16,N46&lt;$E$16),$A$16,IF(AND(N46&gt;=$D$17,N46&lt;$E$17),$A$17,IF(AND(N46&gt;=$D$18,N46&lt;$E$18),$A$18,IF(AND(N46&gt;=$D$19,N46&lt;$E$19),$A$19,IF(AND(N46&gt;=$D$20,N46&lt;$E$20),$A$20,IF(AND(N46&gt;=$D$21,N46&lt;$E$21),$A$21,IF(AND(N46&gt;=$D$22,N46&lt;$E$22),$A$22,IF(AND(N46&gt;=$D$23,N46&lt;$E$23),$A$23,IF(AND(N46&gt;=$D$24,N46&lt;$E$24),$A$24,IF(AND(N46&gt;=$D$25,N46&lt;$E$25),$A$25,IF(AND(N46&gt;=$D$26,N46&lt;$E$26),$A$26,IF(AND(N46&gt;=$D$27,N46&lt;$E$27),$A$27,IF(AND(N46&gt;=$D$28,N46&lt;$E$28),$A$28,IF(AND(N46&gt;=$D$29,N46&lt;$E$29),$A$29,IF(AND(N46&gt;=$D$30,N46&lt;$E$30),$A$30,IF(AND(N46&gt;=$D$31,N46&lt;$E$31),$A$31,IF(AND(N46&gt;=$D$32,N46&lt;$E$32),$A$32,IF(AND(N46&gt;=$D$33,N46&lt;$E$33),$A$33,IF(AND(N46&gt;=$D$34,N46&lt;$E$34),$A$34,IF(AND(N46&gt;=$D$35,N46&lt;$E$35),$A$35,IF(AND(N46&gt;=$D$36,N46&lt;$E$36),$A$36,IF(AND(N46&gt;=$D$37,N46&lt;$E$37),$A$37,IF((N46&gt;=86400),"+24h",IF((N46&gt;=3),IF(TEXT(N46/86400,"h")="0","",TEXT(N46/86400,"h")&amp;"h") &amp; IF(TEXT(N46/86400,"m")="0","",TEXT(N46/86400,"m")&amp;"'") &amp; IF(TEXT(N46/86400,"s")="0","",TEXT(N46/86400,"s")&amp;"''"),UNKLAR))))))))))))))))))))))))))))))))))))))</f>
        <v>3'20''</v>
      </c>
      <c r="P46" s="55">
        <f t="shared" si="8"/>
        <v>1600</v>
      </c>
      <c r="Q46" s="41" t="str">
        <f>IF(AND(P46&gt;=$D$2,P46&lt;$E$2),$A$2,IF(AND(P46&gt;=$D$3,P46&lt;$E$3),$A$3,IF(AND(P46&gt;=$D$4,P46&lt;$E$4),$A$4,IF(AND(P46&gt;=$D$5,P46&lt;$E$5),$A$5,IF(AND(P46&gt;=$D$6,P46&lt;$E$6),$A$6,IF(AND(P46&gt;=$D$7,P46&lt;$E$7),$A$7,IF(AND(P46&gt;=$D$8,P46&lt;$E$8),$A$8,IF(AND(P46&gt;=$D$9,P46&lt;$E$9),$A$9,IF(AND(P46&gt;=$D$10,P46&lt;$E$10),$A$10,IF(AND(P46&gt;=$D$11,P46&lt;$E$11),$A$11,IF(AND(P46&gt;=$D$12,P46&lt;$E$12),$A$12,IF(AND(P46&gt;=$D$13,P46&lt;$E$13),$A$13,IF(AND(P46&gt;=$D$14,P46&lt;$E$14),$A$14,IF(AND(P46&gt;=$D$15,P46&lt;$E$15),$A$15,IF(AND(P46&gt;=$D$16,P46&lt;$E$16),$A$16,IF(AND(P46&gt;=$D$17,P46&lt;$E$17),$A$17,IF(AND(P46&gt;=$D$18,P46&lt;$E$18),$A$18,IF(AND(P46&gt;=$D$19,P46&lt;$E$19),$A$19,IF(AND(P46&gt;=$D$20,P46&lt;$E$20),$A$20,IF(AND(P46&gt;=$D$21,P46&lt;$E$21),$A$21,IF(AND(P46&gt;=$D$22,P46&lt;$E$22),$A$22,IF(AND(P46&gt;=$D$23,P46&lt;$E$23),$A$23,IF(AND(P46&gt;=$D$24,P46&lt;$E$24),$A$24,IF(AND(P46&gt;=$D$25,P46&lt;$E$25),$A$25,IF(AND(P46&gt;=$D$26,P46&lt;$E$26),$A$26,IF(AND(P46&gt;=$D$27,P46&lt;$E$27),$A$27,IF(AND(P46&gt;=$D$28,P46&lt;$E$28),$A$28,IF(AND(P46&gt;=$D$29,P46&lt;$E$29),$A$29,IF(AND(P46&gt;=$D$30,P46&lt;$E$30),$A$30,IF(AND(P46&gt;=$D$31,P46&lt;$E$31),$A$31,IF(AND(P46&gt;=$D$32,P46&lt;$E$32),$A$32,IF(AND(P46&gt;=$D$33,P46&lt;$E$33),$A$33,IF(AND(P46&gt;=$D$34,P46&lt;$E$34),$A$34,IF(AND(P46&gt;=$D$35,P46&lt;$E$35),$A$35,IF(AND(P46&gt;=$D$36,P46&lt;$E$36),$A$36,IF(AND(P46&gt;=$D$37,P46&lt;$E$37),$A$37,IF((P46&gt;=86400),"+24h",IF((P46&gt;=3),IF(TEXT(P46/86400,"h")="0","",TEXT(P46/86400,"h")&amp;"h") &amp; IF(TEXT(P46/86400,"m")="0","",TEXT(P46/86400,"m")&amp;"'") &amp; IF(TEXT(P46/86400,"s")="0","",TEXT(P46/86400,"s")&amp;"''"),UNKLAR))))))))))))))))))))))))))))))))))))))</f>
        <v>26'40''</v>
      </c>
      <c r="R46" s="55">
        <f t="shared" si="9"/>
        <v>25600</v>
      </c>
      <c r="S46" s="42" t="str">
        <f>IF(AND(R46&gt;=$D$2,R46&lt;$E$2),$A$2,IF(AND(R46&gt;=$D$3,R46&lt;$E$3),$A$3,IF(AND(R46&gt;=$D$4,R46&lt;$E$4),$A$4,IF(AND(R46&gt;=$D$5,R46&lt;$E$5),$A$5,IF(AND(R46&gt;=$D$6,R46&lt;$E$6),$A$6,IF(AND(R46&gt;=$D$7,R46&lt;$E$7),$A$7,IF(AND(R46&gt;=$D$8,R46&lt;$E$8),$A$8,IF(AND(R46&gt;=$D$9,R46&lt;$E$9),$A$9,IF(AND(R46&gt;=$D$10,R46&lt;$E$10),$A$10,IF(AND(R46&gt;=$D$11,R46&lt;$E$11),$A$11,IF(AND(R46&gt;=$D$12,R46&lt;$E$12),$A$12,IF(AND(R46&gt;=$D$13,R46&lt;$E$13),$A$13,IF(AND(R46&gt;=$D$14,R46&lt;$E$14),$A$14,IF(AND(R46&gt;=$D$15,R46&lt;$E$15),$A$15,IF(AND(R46&gt;=$D$16,R46&lt;$E$16),$A$16,IF(AND(R46&gt;=$D$17,R46&lt;$E$17),$A$17,IF(AND(R46&gt;=$D$18,R46&lt;$E$18),$A$18,IF(AND(R46&gt;=$D$19,R46&lt;$E$19),$A$19,IF(AND(R46&gt;=$D$20,R46&lt;$E$20),$A$20,IF(AND(R46&gt;=$D$21,R46&lt;$E$21),$A$21,IF(AND(R46&gt;=$D$22,R46&lt;$E$22),$A$22,IF(AND(R46&gt;=$D$23,R46&lt;$E$23),$A$23,IF(AND(R46&gt;=$D$24,R46&lt;$E$24),$A$24,IF(AND(R46&gt;=$D$25,R46&lt;$E$25),$A$25,IF(AND(R46&gt;=$D$26,R46&lt;$E$26),$A$26,IF(AND(R46&gt;=$D$27,R46&lt;$E$27),$A$27,IF(AND(R46&gt;=$D$28,R46&lt;$E$28),$A$28,IF(AND(R46&gt;=$D$29,R46&lt;$E$29),$A$29,IF(AND(R46&gt;=$D$30,R46&lt;$E$30),$A$30,IF(AND(R46&gt;=$D$31,R46&lt;$E$31),$A$31,IF(AND(R46&gt;=$D$32,R46&lt;$E$32),$A$32,IF(AND(R46&gt;=$D$33,R46&lt;$E$33),$A$33,IF(AND(R46&gt;=$D$34,R46&lt;$E$34),$A$34,IF(AND(R46&gt;=$D$35,R46&lt;$E$35),$A$35,IF(AND(R46&gt;=$D$36,R46&lt;$E$36),$A$36,IF(AND(R46&gt;=$D$37,R46&lt;$E$37),$A$37,IF((R46&gt;=86400),"+24h",IF((R46&gt;=3),IF(TEXT(R46/86400,"h")="0","",TEXT(R46/86400,"h")&amp;"h") &amp; IF(TEXT(R46/86400,"m")="0","",TEXT(R46/86400,"m")&amp;"'") &amp; IF(TEXT(R46/86400,"s")="0","",TEXT(R46/86400,"s")&amp;"''"),UNKLAR))))))))))))))))))))))))))))))))))))))</f>
        <v>7h6'40''</v>
      </c>
      <c r="T46" s="51"/>
      <c r="U46" s="66" t="s">
        <v>68</v>
      </c>
      <c r="V46" s="68">
        <v>100</v>
      </c>
      <c r="W46" s="127">
        <v>8000</v>
      </c>
      <c r="X46" s="128" t="s">
        <v>16</v>
      </c>
      <c r="Y46" s="131">
        <v>50</v>
      </c>
      <c r="Z46" s="136">
        <v>13</v>
      </c>
      <c r="AA46" s="112">
        <f t="shared" si="20"/>
        <v>4.8326923076923078</v>
      </c>
      <c r="AB46" s="133">
        <f t="shared" si="11"/>
        <v>9.6653846153846157</v>
      </c>
      <c r="AC46" s="47"/>
    </row>
    <row r="47" spans="1:34" s="2" customFormat="1" ht="9.75" customHeight="1">
      <c r="A47" s="105" t="s">
        <v>0</v>
      </c>
      <c r="B47" s="106">
        <v>30</v>
      </c>
      <c r="C47" s="107">
        <f t="shared" si="17"/>
        <v>30</v>
      </c>
      <c r="D47" s="107">
        <f t="shared" si="19"/>
        <v>27.5</v>
      </c>
      <c r="E47" s="107">
        <v>34.499989999999997</v>
      </c>
      <c r="F47" s="107">
        <f t="shared" si="4"/>
        <v>240</v>
      </c>
      <c r="G47" s="108" t="str">
        <f>IF(AND(F47&gt;=$D$2,F47&lt;$E$2),$A$2,IF(AND(F47&gt;=$D$3,F47&lt;$E$3),$A$3,IF(AND(F47&gt;=$D$4,F47&lt;$E$4),$A$4,IF(AND(F47&gt;=$D$5,F47&lt;$E$5),$A$5,IF(AND(F47&gt;=$D$6,F47&lt;$E$6),$A$6,IF(AND(F47&gt;=$D$7,F47&lt;$E$7),$A$7,IF(AND(F47&gt;=$D$8,F47&lt;$E$8),$A$8,IF(AND(F47&gt;=$D$9,F47&lt;$E$9),$A$9,IF(AND(F47&gt;=$D$10,F47&lt;$E$10),$A$10,IF(AND(F47&gt;=$D$11,F47&lt;$E$11),$A$11,IF(AND(F47&gt;=$D$12,F47&lt;$E$12),$A$12,IF(AND(F47&gt;=$D$13,F47&lt;$E$13),$A$13,IF(AND(F47&gt;=$D$14,F47&lt;$E$14),$A$14,IF(AND(F47&gt;=$D$15,F47&lt;$E$15),$A$15,IF(AND(F47&gt;=$D$16,F47&lt;$E$16),$A$16,IF(AND(F47&gt;=$D$17,F47&lt;$E$17),$A$17,IF(AND(F47&gt;=$D$18,F47&lt;$E$18),$A$18,IF(AND(F47&gt;=$D$19,F47&lt;$E$19),$A$19,IF(AND(F47&gt;=$D$20,F47&lt;$E$20),$A$20,IF(AND(F47&gt;=$D$21,F47&lt;$E$21),$A$21,IF(AND(F47&gt;=$D$22,F47&lt;$E$22),$A$22,IF(AND(F47&gt;=$D$23,F47&lt;$E$23),$A$23,IF(AND(F47&gt;=$D$24,F47&lt;$E$24),$A$24,IF(AND(F47&gt;=$D$25,F47&lt;$E$25),$A$25,IF(AND(F47&gt;=$D$26,F47&lt;$E$26),$A$26,IF(AND(F47&gt;=$D$27,F47&lt;$E$27),$A$27,IF(AND(F47&gt;=$D$28,F47&lt;$E$28),$A$28,IF(AND(F47&gt;=$D$29,F47&lt;$E$29),$A$29,IF(AND(F47&gt;=$D$30,F47&lt;$E$30),$A$30,IF(AND(F47&gt;=$D$31,F47&lt;$E$31),$A$31,IF(AND(F47&gt;=$D$32,F47&lt;$E$32),$A$32,IF(AND(F47&gt;=$D$33,F47&lt;$E$33),$A$33,IF(AND(F47&gt;=$D$34,F47&lt;$E$34),$A$34,IF(AND(F47&gt;=$D$35,F47&lt;$E$35),$A$35,IF(AND(F47&gt;=$D$36,F47&lt;$E$36),$A$36,IF(AND(F47&gt;=$D$37,F47&lt;$E$37),$A$37,IF((F47&gt;=86400),"+24h",IF((F47&gt;=3),IF(TEXT(F47/86400,"h")="0","",TEXT(F47/86400,"h")&amp;"h") &amp; IF(TEXT(F47/86400,"m")="0","",TEXT(F47/86400,"m")&amp;"'") &amp; IF(TEXT(F47/86400,"s")="0","",TEXT(F47/86400,"s")&amp;"''"),UNKLAR))))))))))))))))))))))))))))))))))))))</f>
        <v>4'</v>
      </c>
      <c r="H47" s="109">
        <f>C47*2^$I$49</f>
        <v>1920</v>
      </c>
      <c r="I47" s="110" t="str">
        <f>IF(AND(H47&gt;=$D$2,H47&lt;$E$2),$A$2,IF(AND(H47&gt;=$D$3,H47&lt;$E$3),$A$3,IF(AND(H47&gt;=$D$4,H47&lt;$E$4),$A$4,IF(AND(H47&gt;=$D$5,H47&lt;$E$5),$A$5,IF(AND(H47&gt;=$D$6,H47&lt;$E$6),$A$6,IF(AND(H47&gt;=$D$7,H47&lt;$E$7),$A$7,IF(AND(H47&gt;=$D$8,H47&lt;$E$8),$A$8,IF(AND(H47&gt;=$D$9,H47&lt;$E$9),$A$9,IF(AND(H47&gt;=$D$10,H47&lt;$E$10),$A$10,IF(AND(H47&gt;=$D$11,H47&lt;$E$11),$A$11,IF(AND(H47&gt;=$D$12,H47&lt;$E$12),$A$12,IF(AND(H47&gt;=$D$13,H47&lt;$E$13),$A$13,IF(AND(H47&gt;=$D$14,H47&lt;$E$14),$A$14,IF(AND(H47&gt;=$D$15,H47&lt;$E$15),$A$15,IF(AND(H47&gt;=$D$16,H47&lt;$E$16),$A$16,IF(AND(H47&gt;=$D$17,H47&lt;$E$17),$A$17,IF(AND(H47&gt;=$D$18,H47&lt;$E$18),$A$18,IF(AND(H47&gt;=$D$19,H47&lt;$E$19),$A$19,IF(AND(H47&gt;=$D$20,H47&lt;$E$20),$A$20,IF(AND(H47&gt;=$D$21,H47&lt;$E$21),$A$21,IF(AND(H47&gt;=$D$22,H47&lt;$E$22),$A$22,IF(AND(H47&gt;=$D$23,H47&lt;$E$23),$A$23,IF(AND(H47&gt;=$D$24,H47&lt;$E$24),$A$24,IF(AND(H47&gt;=$D$25,H47&lt;$E$25),$A$25,IF(AND(H47&gt;=$D$26,H47&lt;$E$26),$A$26,IF(AND(H47&gt;=$D$27,H47&lt;$E$27),$A$27,IF(AND(H47&gt;=$D$28,H47&lt;$E$28),$A$28,IF(AND(H47&gt;=$D$29,H47&lt;$E$29),$A$29,IF(AND(H47&gt;=$D$30,H47&lt;$E$30),$A$30,IF(AND(H47&gt;=$D$31,H47&lt;$E$31),$A$31,IF(AND(H47&gt;=$D$32,H47&lt;$E$32),$A$32,IF(AND(H47&gt;=$D$33,H47&lt;$E$33),$A$33,IF(AND(H47&gt;=$D$34,H47&lt;$E$34),$A$34,IF(AND(H47&gt;=$D$35,H47&lt;$E$35),$A$35,IF(AND(H47&gt;=$D$36,H47&lt;$E$36),$A$36,IF(AND(H47&gt;=$D$37,H47&lt;$E$37),$A$37,IF((H47&gt;=86400),"+24h",IF((H47&gt;=3),IF(TEXT(H47/86400,"h")="0","",TEXT(H47/86400,"h")&amp;"h") &amp; IF(TEXT(H47/86400,"m")="0","",TEXT(H47/86400,"m")&amp;"'") &amp; IF(TEXT(H47/86400,"s")="0","",TEXT(H47/86400,"s")&amp;"''"),UNKLAR))))))))))))))))))))))))))))))))))))))</f>
        <v>32'</v>
      </c>
      <c r="J47" s="109">
        <f t="shared" si="5"/>
        <v>30720</v>
      </c>
      <c r="K47" s="108" t="str">
        <f>IF(AND(J47&gt;=$D$2,J47&lt;$E$2),$A$2,IF(AND(J47&gt;=$D$3,J47&lt;$E$3),$A$3,IF(AND(J47&gt;=$D$4,J47&lt;$E$4),$A$4,IF(AND(J47&gt;=$D$5,J47&lt;$E$5),$A$5,IF(AND(J47&gt;=$D$6,J47&lt;$E$6),$A$6,IF(AND(J47&gt;=$D$7,J47&lt;$E$7),$A$7,IF(AND(J47&gt;=$D$8,J47&lt;$E$8),$A$8,IF(AND(J47&gt;=$D$9,J47&lt;$E$9),$A$9,IF(AND(J47&gt;=$D$10,J47&lt;$E$10),$A$10,IF(AND(J47&gt;=$D$11,J47&lt;$E$11),$A$11,IF(AND(J47&gt;=$D$12,J47&lt;$E$12),$A$12,IF(AND(J47&gt;=$D$13,J47&lt;$E$13),$A$13,IF(AND(J47&gt;=$D$14,J47&lt;$E$14),$A$14,IF(AND(J47&gt;=$D$15,J47&lt;$E$15),$A$15,IF(AND(J47&gt;=$D$16,J47&lt;$E$16),$A$16,IF(AND(J47&gt;=$D$17,J47&lt;$E$17),$A$17,IF(AND(J47&gt;=$D$18,J47&lt;$E$18),$A$18,IF(AND(J47&gt;=$D$19,J47&lt;$E$19),$A$19,IF(AND(J47&gt;=$D$20,J47&lt;$E$20),$A$20,IF(AND(J47&gt;=$D$21,J47&lt;$E$21),$A$21,IF(AND(J47&gt;=$D$22,J47&lt;$E$22),$A$22,IF(AND(J47&gt;=$D$23,J47&lt;$E$23),$A$23,IF(AND(J47&gt;=$D$24,J47&lt;$E$24),$A$24,IF(AND(J47&gt;=$D$25,J47&lt;$E$25),$A$25,IF(AND(J47&gt;=$D$26,J47&lt;$E$26),$A$26,IF(AND(J47&gt;=$D$27,J47&lt;$E$27),$A$27,IF(AND(J47&gt;=$D$28,J47&lt;$E$28),$A$28,IF(AND(J47&gt;=$D$29,J47&lt;$E$29),$A$29,IF(AND(J47&gt;=$D$30,J47&lt;$E$30),$A$30,IF(AND(J47&gt;=$D$31,J47&lt;$E$31),$A$31,IF(AND(J47&gt;=$D$32,J47&lt;$E$32),$A$32,IF(AND(J47&gt;=$D$33,J47&lt;$E$33),$A$33,IF(AND(J47&gt;=$D$34,J47&lt;$E$34),$A$34,IF(AND(J47&gt;=$D$35,J47&lt;$E$35),$A$35,IF(AND(J47&gt;=$D$36,J47&lt;$E$36),$A$36,IF(AND(J47&gt;=$D$37,J47&lt;$E$37),$A$37,IF((J47&gt;=86400),"+24h",IF((J47&gt;=3),IF(TEXT(J47/86400,"h")="0","",TEXT(J47/86400,"h")&amp;"h") &amp; IF(TEXT(J47/86400,"m")="0","",TEXT(J47/86400,"m")&amp;"'") &amp; IF(TEXT(J47/86400,"s")="0","",TEXT(J47/86400,"s")&amp;"''"),UNKLAR))))))))))))))))))))))))))))))))))))))</f>
        <v>8h32'</v>
      </c>
      <c r="L47" s="107">
        <f t="shared" si="6"/>
        <v>983040</v>
      </c>
      <c r="M47" s="111" t="str">
        <f>IF(AND(L47&gt;=$D$2,L47&lt;$E$2),$A$2,IF(AND(L47&gt;=$D$3,L47&lt;$E$3),$A$3,IF(AND(L47&gt;=$D$4,L47&lt;$E$4),$A$4,IF(AND(L47&gt;=$D$5,L47&lt;$E$5),$A$5,IF(AND(L47&gt;=$D$6,L47&lt;$E$6),$A$6,IF(AND(L47&gt;=$D$7,L47&lt;$E$7),$A$7,IF(AND(L47&gt;=$D$8,L47&lt;$E$8),$A$8,IF(AND(L47&gt;=$D$9,L47&lt;$E$9),$A$9,IF(AND(L47&gt;=$D$10,L47&lt;$E$10),$A$10,IF(AND(L47&gt;=$D$11,L47&lt;$E$11),$A$11,IF(AND(L47&gt;=$D$12,L47&lt;$E$12),$A$12,IF(AND(L47&gt;=$D$13,L47&lt;$E$13),$A$13,IF(AND(L47&gt;=$D$14,L47&lt;$E$14),$A$14,IF(AND(L47&gt;=$D$15,L47&lt;$E$15),$A$15,IF(AND(L47&gt;=$D$16,L47&lt;$E$16),$A$16,IF(AND(L47&gt;=$D$17,L47&lt;$E$17),$A$17,IF(AND(L47&gt;=$D$18,L47&lt;$E$18),$A$18,IF(AND(L47&gt;=$D$19,L47&lt;$E$19),$A$19,IF(AND(L47&gt;=$D$20,L47&lt;$E$20),$A$20,IF(AND(L47&gt;=$D$21,L47&lt;$E$21),$A$21,IF(AND(L47&gt;=$D$22,L47&lt;$E$22),$A$22,IF(AND(L47&gt;=$D$23,L47&lt;$E$23),$A$23,IF(AND(L47&gt;=$D$24,L47&lt;$E$24),$A$24,IF(AND(L47&gt;=$D$25,L47&lt;$E$25),$A$25,IF(AND(L47&gt;=$D$26,L47&lt;$E$26),$A$26,IF(AND(L47&gt;=$D$27,L47&lt;$E$27),$A$27,IF(AND(L47&gt;=$D$28,L47&lt;$E$28),$A$28,IF(AND(L47&gt;=$D$29,L47&lt;$E$29),$A$29,IF(AND(L47&gt;=$D$30,L47&lt;$E$30),$A$30,IF(AND(L47&gt;=$D$31,L47&lt;$E$31),$A$31,IF(AND(L47&gt;=$D$32,L47&lt;$E$32),$A$32,IF(AND(L47&gt;=$D$33,L47&lt;$E$33),$A$33,IF(AND(L47&gt;=$D$34,L47&lt;$E$34),$A$34,IF(AND(L47&gt;=$D$35,L47&lt;$E$35),$A$35,IF(AND(L47&gt;=$D$36,L47&lt;$E$36),$A$36,IF(AND(L47&gt;=$D$37,L47&lt;$E$37),$A$37,IF((L47&gt;=86400),"+24h",IF((L47&gt;=3),IF(TEXT(L47/86400,"h")="0","",TEXT(L47/86400,"h")&amp;"h") &amp; IF(TEXT(L47/86400,"m")="0","",TEXT(L47/86400,"m")&amp;"'") &amp; IF(TEXT(L47/86400,"s")="0","",TEXT(L47/86400,"s")&amp;"''"),UNKLAR))))))))))))))))))))))))))))))))))))))</f>
        <v>+24h</v>
      </c>
      <c r="N47" s="107">
        <f t="shared" si="7"/>
        <v>240</v>
      </c>
      <c r="O47" s="112" t="str">
        <f>IF(AND(N47&gt;=$D$2,N47&lt;$E$2),$A$2,IF(AND(N47&gt;=$D$3,N47&lt;$E$3),$A$3,IF(AND(N47&gt;=$D$4,N47&lt;$E$4),$A$4,IF(AND(N47&gt;=$D$5,N47&lt;$E$5),$A$5,IF(AND(N47&gt;=$D$6,N47&lt;$E$6),$A$6,IF(AND(N47&gt;=$D$7,N47&lt;$E$7),$A$7,IF(AND(N47&gt;=$D$8,N47&lt;$E$8),$A$8,IF(AND(N47&gt;=$D$9,N47&lt;$E$9),$A$9,IF(AND(N47&gt;=$D$10,N47&lt;$E$10),$A$10,IF(AND(N47&gt;=$D$11,N47&lt;$E$11),$A$11,IF(AND(N47&gt;=$D$12,N47&lt;$E$12),$A$12,IF(AND(N47&gt;=$D$13,N47&lt;$E$13),$A$13,IF(AND(N47&gt;=$D$14,N47&lt;$E$14),$A$14,IF(AND(N47&gt;=$D$15,N47&lt;$E$15),$A$15,IF(AND(N47&gt;=$D$16,N47&lt;$E$16),$A$16,IF(AND(N47&gt;=$D$17,N47&lt;$E$17),$A$17,IF(AND(N47&gt;=$D$18,N47&lt;$E$18),$A$18,IF(AND(N47&gt;=$D$19,N47&lt;$E$19),$A$19,IF(AND(N47&gt;=$D$20,N47&lt;$E$20),$A$20,IF(AND(N47&gt;=$D$21,N47&lt;$E$21),$A$21,IF(AND(N47&gt;=$D$22,N47&lt;$E$22),$A$22,IF(AND(N47&gt;=$D$23,N47&lt;$E$23),$A$23,IF(AND(N47&gt;=$D$24,N47&lt;$E$24),$A$24,IF(AND(N47&gt;=$D$25,N47&lt;$E$25),$A$25,IF(AND(N47&gt;=$D$26,N47&lt;$E$26),$A$26,IF(AND(N47&gt;=$D$27,N47&lt;$E$27),$A$27,IF(AND(N47&gt;=$D$28,N47&lt;$E$28),$A$28,IF(AND(N47&gt;=$D$29,N47&lt;$E$29),$A$29,IF(AND(N47&gt;=$D$30,N47&lt;$E$30),$A$30,IF(AND(N47&gt;=$D$31,N47&lt;$E$31),$A$31,IF(AND(N47&gt;=$D$32,N47&lt;$E$32),$A$32,IF(AND(N47&gt;=$D$33,N47&lt;$E$33),$A$33,IF(AND(N47&gt;=$D$34,N47&lt;$E$34),$A$34,IF(AND(N47&gt;=$D$35,N47&lt;$E$35),$A$35,IF(AND(N47&gt;=$D$36,N47&lt;$E$36),$A$36,IF(AND(N47&gt;=$D$37,N47&lt;$E$37),$A$37,IF((N47&gt;=86400),"+24h",IF((N47&gt;=3),IF(TEXT(N47/86400,"h")="0","",TEXT(N47/86400,"h")&amp;"h") &amp; IF(TEXT(N47/86400,"m")="0","",TEXT(N47/86400,"m")&amp;"'") &amp; IF(TEXT(N47/86400,"s")="0","",TEXT(N47/86400,"s")&amp;"''"),UNKLAR))))))))))))))))))))))))))))))))))))))</f>
        <v>4'</v>
      </c>
      <c r="P47" s="107">
        <f t="shared" si="8"/>
        <v>1920</v>
      </c>
      <c r="Q47" s="112" t="str">
        <f>IF(AND(P47&gt;=$D$2,P47&lt;$E$2),$A$2,IF(AND(P47&gt;=$D$3,P47&lt;$E$3),$A$3,IF(AND(P47&gt;=$D$4,P47&lt;$E$4),$A$4,IF(AND(P47&gt;=$D$5,P47&lt;$E$5),$A$5,IF(AND(P47&gt;=$D$6,P47&lt;$E$6),$A$6,IF(AND(P47&gt;=$D$7,P47&lt;$E$7),$A$7,IF(AND(P47&gt;=$D$8,P47&lt;$E$8),$A$8,IF(AND(P47&gt;=$D$9,P47&lt;$E$9),$A$9,IF(AND(P47&gt;=$D$10,P47&lt;$E$10),$A$10,IF(AND(P47&gt;=$D$11,P47&lt;$E$11),$A$11,IF(AND(P47&gt;=$D$12,P47&lt;$E$12),$A$12,IF(AND(P47&gt;=$D$13,P47&lt;$E$13),$A$13,IF(AND(P47&gt;=$D$14,P47&lt;$E$14),$A$14,IF(AND(P47&gt;=$D$15,P47&lt;$E$15),$A$15,IF(AND(P47&gt;=$D$16,P47&lt;$E$16),$A$16,IF(AND(P47&gt;=$D$17,P47&lt;$E$17),$A$17,IF(AND(P47&gt;=$D$18,P47&lt;$E$18),$A$18,IF(AND(P47&gt;=$D$19,P47&lt;$E$19),$A$19,IF(AND(P47&gt;=$D$20,P47&lt;$E$20),$A$20,IF(AND(P47&gt;=$D$21,P47&lt;$E$21),$A$21,IF(AND(P47&gt;=$D$22,P47&lt;$E$22),$A$22,IF(AND(P47&gt;=$D$23,P47&lt;$E$23),$A$23,IF(AND(P47&gt;=$D$24,P47&lt;$E$24),$A$24,IF(AND(P47&gt;=$D$25,P47&lt;$E$25),$A$25,IF(AND(P47&gt;=$D$26,P47&lt;$E$26),$A$26,IF(AND(P47&gt;=$D$27,P47&lt;$E$27),$A$27,IF(AND(P47&gt;=$D$28,P47&lt;$E$28),$A$28,IF(AND(P47&gt;=$D$29,P47&lt;$E$29),$A$29,IF(AND(P47&gt;=$D$30,P47&lt;$E$30),$A$30,IF(AND(P47&gt;=$D$31,P47&lt;$E$31),$A$31,IF(AND(P47&gt;=$D$32,P47&lt;$E$32),$A$32,IF(AND(P47&gt;=$D$33,P47&lt;$E$33),$A$33,IF(AND(P47&gt;=$D$34,P47&lt;$E$34),$A$34,IF(AND(P47&gt;=$D$35,P47&lt;$E$35),$A$35,IF(AND(P47&gt;=$D$36,P47&lt;$E$36),$A$36,IF(AND(P47&gt;=$D$37,P47&lt;$E$37),$A$37,IF((P47&gt;=86400),"+24h",IF((P47&gt;=3),IF(TEXT(P47/86400,"h")="0","",TEXT(P47/86400,"h")&amp;"h") &amp; IF(TEXT(P47/86400,"m")="0","",TEXT(P47/86400,"m")&amp;"'") &amp; IF(TEXT(P47/86400,"s")="0","",TEXT(P47/86400,"s")&amp;"''"),UNKLAR))))))))))))))))))))))))))))))))))))))</f>
        <v>32'</v>
      </c>
      <c r="R47" s="113">
        <f t="shared" si="9"/>
        <v>30720</v>
      </c>
      <c r="S47" s="114" t="str">
        <f>IF(AND(R47&gt;=$D$2,R47&lt;$E$2),$A$2,IF(AND(R47&gt;=$D$3,R47&lt;$E$3),$A$3,IF(AND(R47&gt;=$D$4,R47&lt;$E$4),$A$4,IF(AND(R47&gt;=$D$5,R47&lt;$E$5),$A$5,IF(AND(R47&gt;=$D$6,R47&lt;$E$6),$A$6,IF(AND(R47&gt;=$D$7,R47&lt;$E$7),$A$7,IF(AND(R47&gt;=$D$8,R47&lt;$E$8),$A$8,IF(AND(R47&gt;=$D$9,R47&lt;$E$9),$A$9,IF(AND(R47&gt;=$D$10,R47&lt;$E$10),$A$10,IF(AND(R47&gt;=$D$11,R47&lt;$E$11),$A$11,IF(AND(R47&gt;=$D$12,R47&lt;$E$12),$A$12,IF(AND(R47&gt;=$D$13,R47&lt;$E$13),$A$13,IF(AND(R47&gt;=$D$14,R47&lt;$E$14),$A$14,IF(AND(R47&gt;=$D$15,R47&lt;$E$15),$A$15,IF(AND(R47&gt;=$D$16,R47&lt;$E$16),$A$16,IF(AND(R47&gt;=$D$17,R47&lt;$E$17),$A$17,IF(AND(R47&gt;=$D$18,R47&lt;$E$18),$A$18,IF(AND(R47&gt;=$D$19,R47&lt;$E$19),$A$19,IF(AND(R47&gt;=$D$20,R47&lt;$E$20),$A$20,IF(AND(R47&gt;=$D$21,R47&lt;$E$21),$A$21,IF(AND(R47&gt;=$D$22,R47&lt;$E$22),$A$22,IF(AND(R47&gt;=$D$23,R47&lt;$E$23),$A$23,IF(AND(R47&gt;=$D$24,R47&lt;$E$24),$A$24,IF(AND(R47&gt;=$D$25,R47&lt;$E$25),$A$25,IF(AND(R47&gt;=$D$26,R47&lt;$E$26),$A$26,IF(AND(R47&gt;=$D$27,R47&lt;$E$27),$A$27,IF(AND(R47&gt;=$D$28,R47&lt;$E$28),$A$28,IF(AND(R47&gt;=$D$29,R47&lt;$E$29),$A$29,IF(AND(R47&gt;=$D$30,R47&lt;$E$30),$A$30,IF(AND(R47&gt;=$D$31,R47&lt;$E$31),$A$31,IF(AND(R47&gt;=$D$32,R47&lt;$E$32),$A$32,IF(AND(R47&gt;=$D$33,R47&lt;$E$33),$A$33,IF(AND(R47&gt;=$D$34,R47&lt;$E$34),$A$34,IF(AND(R47&gt;=$D$35,R47&lt;$E$35),$A$35,IF(AND(R47&gt;=$D$36,R47&lt;$E$36),$A$36,IF(AND(R47&gt;=$D$37,R47&lt;$E$37),$A$37,IF((R47&gt;=86400),"+24h",IF((R47&gt;=3),IF(TEXT(R47/86400,"h")="0","",TEXT(R47/86400,"h")&amp;"h") &amp; IF(TEXT(R47/86400,"m")="0","",TEXT(R47/86400,"m")&amp;"'") &amp; IF(TEXT(R47/86400,"s")="0","",TEXT(R47/86400,"s")&amp;"''"),UNKLAR))))))))))))))))))))))))))))))))))))))</f>
        <v>8h32'</v>
      </c>
      <c r="T47" s="51"/>
      <c r="U47" s="67" t="s">
        <v>113</v>
      </c>
      <c r="V47" s="69">
        <v>65</v>
      </c>
      <c r="W47" s="146" t="s">
        <v>125</v>
      </c>
      <c r="X47" s="147"/>
      <c r="Y47" s="148" t="s">
        <v>97</v>
      </c>
      <c r="Z47" s="148"/>
      <c r="AA47" s="148"/>
      <c r="AB47" s="147"/>
      <c r="AC47" s="47"/>
    </row>
    <row r="48" spans="1:34" s="2" customFormat="1" ht="4.5" customHeight="1">
      <c r="A48" s="46"/>
      <c r="B48" s="46"/>
      <c r="C48" s="46"/>
      <c r="D48" s="46"/>
      <c r="E48" s="46"/>
      <c r="F48" s="46"/>
      <c r="G48" s="77"/>
      <c r="H48" s="77"/>
      <c r="I48" s="77"/>
      <c r="J48" s="77"/>
      <c r="K48" s="77"/>
      <c r="L48" s="46"/>
      <c r="M48" s="46"/>
      <c r="N48" s="46"/>
      <c r="O48" s="46"/>
      <c r="P48" s="46"/>
      <c r="Q48" s="46"/>
      <c r="R48" s="46"/>
      <c r="S48" s="46"/>
      <c r="T48" s="51"/>
      <c r="U48" s="50"/>
      <c r="V48" s="50"/>
      <c r="W48" s="50"/>
      <c r="X48" s="50"/>
      <c r="Y48" s="50"/>
      <c r="Z48" s="50"/>
      <c r="AA48" s="50"/>
      <c r="AB48" s="50"/>
      <c r="AC48" s="47"/>
    </row>
    <row r="49" spans="1:29" s="45" customFormat="1" ht="12">
      <c r="A49" s="59" t="s">
        <v>106</v>
      </c>
      <c r="B49" s="60"/>
      <c r="C49" s="60"/>
      <c r="D49" s="60"/>
      <c r="E49" s="142"/>
      <c r="F49" s="142"/>
      <c r="G49" s="78">
        <v>3</v>
      </c>
      <c r="H49" s="75"/>
      <c r="I49" s="78">
        <v>6</v>
      </c>
      <c r="J49" s="75"/>
      <c r="K49" s="78">
        <v>10</v>
      </c>
      <c r="L49" s="62"/>
      <c r="M49" s="61">
        <v>15</v>
      </c>
      <c r="N49" s="63"/>
      <c r="O49" s="61">
        <v>3</v>
      </c>
      <c r="P49" s="62"/>
      <c r="Q49" s="61">
        <v>6</v>
      </c>
      <c r="R49" s="63"/>
      <c r="S49" s="61">
        <v>10</v>
      </c>
      <c r="T49" s="48"/>
      <c r="U49" s="49"/>
      <c r="V49" s="49"/>
      <c r="W49" s="49"/>
      <c r="X49" s="49"/>
      <c r="Y49" s="143" t="s">
        <v>105</v>
      </c>
      <c r="Z49" s="144"/>
      <c r="AA49" s="145"/>
      <c r="AB49" s="61">
        <v>0.02</v>
      </c>
      <c r="AC49" s="47"/>
    </row>
    <row r="50" spans="1:29" s="2" customFormat="1" ht="12">
      <c r="A50" s="8"/>
      <c r="B50" s="28"/>
      <c r="C50" s="29"/>
      <c r="D50" s="29"/>
      <c r="E50" s="29"/>
      <c r="F50" s="23"/>
      <c r="G50" s="33"/>
      <c r="H50" s="33"/>
      <c r="I50" s="33"/>
      <c r="J50" s="33"/>
      <c r="K50" s="33"/>
      <c r="L50" s="34"/>
      <c r="M50" s="34"/>
      <c r="N50" s="6"/>
      <c r="O50" s="7"/>
      <c r="P50" s="7"/>
      <c r="Q50" s="7"/>
      <c r="R50" s="6"/>
      <c r="S50" s="7"/>
      <c r="T50" s="3"/>
      <c r="U50" s="43"/>
      <c r="V50" s="3"/>
      <c r="W50" s="3"/>
      <c r="X50" s="3"/>
      <c r="Y50" s="44"/>
      <c r="Z50" s="5"/>
      <c r="AA50" s="5"/>
      <c r="AB50" s="43"/>
      <c r="AC50" s="47"/>
    </row>
    <row r="51" spans="1:29">
      <c r="A51" s="9"/>
      <c r="B51" s="30"/>
      <c r="C51" s="30"/>
      <c r="D51" s="30"/>
      <c r="E51" s="30"/>
      <c r="F51" s="10"/>
      <c r="G51" s="35"/>
      <c r="H51" s="35"/>
      <c r="I51" s="35"/>
      <c r="J51" s="35"/>
      <c r="K51" s="35"/>
      <c r="L51" s="35"/>
      <c r="M51" s="35"/>
      <c r="N51" s="10"/>
      <c r="O51" s="9"/>
      <c r="R51" s="10"/>
      <c r="S51" s="9"/>
      <c r="T51" s="9"/>
      <c r="U51" s="9"/>
      <c r="V51" s="9"/>
      <c r="W51" s="9"/>
      <c r="X51" s="9"/>
    </row>
    <row r="52" spans="1:29">
      <c r="A52" s="9"/>
      <c r="B52" s="30"/>
      <c r="C52" s="30"/>
      <c r="D52" s="30"/>
      <c r="E52" s="30"/>
      <c r="F52" s="10"/>
      <c r="G52" s="35"/>
      <c r="H52" s="35"/>
      <c r="I52" s="35"/>
      <c r="J52" s="35"/>
      <c r="K52" s="35"/>
      <c r="L52" s="35"/>
      <c r="M52" s="35"/>
      <c r="N52" s="10"/>
      <c r="O52" s="9"/>
      <c r="R52" s="10"/>
      <c r="S52" s="9"/>
      <c r="T52" s="9"/>
      <c r="U52" s="9"/>
      <c r="V52" s="9"/>
      <c r="W52" s="9"/>
      <c r="X52" s="9"/>
    </row>
    <row r="53" spans="1:29">
      <c r="A53" s="9"/>
      <c r="B53" s="30"/>
      <c r="C53" s="30"/>
      <c r="D53" s="30"/>
      <c r="E53" s="30"/>
      <c r="F53" s="10"/>
      <c r="G53" s="35"/>
      <c r="H53" s="35"/>
      <c r="I53" s="35"/>
      <c r="J53" s="35"/>
      <c r="K53" s="35"/>
      <c r="L53" s="35"/>
      <c r="M53" s="35"/>
      <c r="N53" s="10"/>
      <c r="O53" s="9"/>
      <c r="R53" s="10"/>
      <c r="S53" s="9"/>
      <c r="T53" s="9"/>
      <c r="U53" s="9"/>
      <c r="V53" s="9"/>
      <c r="W53" s="9"/>
      <c r="X53" s="9"/>
    </row>
    <row r="54" spans="1:29">
      <c r="A54" s="9"/>
      <c r="B54" s="30"/>
      <c r="C54" s="30"/>
      <c r="D54" s="30"/>
      <c r="E54" s="30"/>
      <c r="F54" s="10"/>
      <c r="G54" s="35"/>
      <c r="H54" s="35"/>
      <c r="I54" s="35"/>
      <c r="J54" s="35"/>
      <c r="K54" s="35"/>
      <c r="L54" s="35"/>
      <c r="M54" s="35"/>
      <c r="N54" s="10"/>
      <c r="O54" s="9"/>
      <c r="R54" s="10"/>
      <c r="S54" s="9"/>
      <c r="T54" s="9"/>
      <c r="U54" s="9"/>
      <c r="V54" s="9"/>
      <c r="W54" s="9"/>
      <c r="X54" s="9"/>
    </row>
    <row r="55" spans="1:29">
      <c r="A55" s="9"/>
      <c r="B55" s="30"/>
      <c r="C55" s="30"/>
      <c r="D55" s="30"/>
      <c r="E55" s="30"/>
      <c r="F55" s="10"/>
      <c r="G55" s="35"/>
      <c r="H55" s="35"/>
      <c r="I55" s="35"/>
      <c r="J55" s="35"/>
      <c r="K55" s="35"/>
      <c r="L55" s="35"/>
      <c r="M55" s="35"/>
      <c r="N55" s="10"/>
      <c r="O55" s="9"/>
      <c r="R55" s="10"/>
      <c r="S55" s="9"/>
      <c r="T55" s="9"/>
      <c r="U55" s="9"/>
      <c r="V55" s="9"/>
      <c r="W55" s="9"/>
      <c r="X55" s="9"/>
    </row>
    <row r="56" spans="1:29">
      <c r="A56" s="9"/>
      <c r="B56" s="30"/>
      <c r="C56" s="30"/>
      <c r="D56" s="30"/>
      <c r="E56" s="30"/>
      <c r="F56" s="10"/>
      <c r="G56" s="35"/>
      <c r="H56" s="35"/>
      <c r="I56" s="35"/>
      <c r="J56" s="35"/>
      <c r="K56" s="35"/>
      <c r="L56" s="35"/>
      <c r="M56" s="35"/>
      <c r="N56" s="10"/>
      <c r="O56" s="9"/>
      <c r="R56" s="10"/>
      <c r="S56" s="9"/>
    </row>
    <row r="57" spans="1:29">
      <c r="A57" s="9"/>
      <c r="B57" s="30"/>
      <c r="C57" s="30"/>
      <c r="D57" s="30"/>
      <c r="E57" s="30"/>
      <c r="F57" s="10"/>
      <c r="G57" s="35"/>
      <c r="H57" s="35"/>
      <c r="I57" s="35"/>
      <c r="J57" s="35"/>
      <c r="K57" s="35"/>
      <c r="L57" s="35"/>
      <c r="M57" s="35"/>
      <c r="N57" s="10"/>
      <c r="O57" s="9"/>
      <c r="R57" s="10"/>
      <c r="S57" s="9"/>
    </row>
    <row r="58" spans="1:29">
      <c r="A58" s="9"/>
      <c r="B58" s="30"/>
      <c r="C58" s="30"/>
      <c r="D58" s="30"/>
      <c r="E58" s="30"/>
      <c r="F58" s="10"/>
      <c r="G58" s="35"/>
      <c r="H58" s="35"/>
      <c r="I58" s="35"/>
      <c r="J58" s="35"/>
      <c r="K58" s="35"/>
      <c r="L58" s="35"/>
      <c r="M58" s="35"/>
      <c r="N58" s="10"/>
      <c r="O58" s="9"/>
      <c r="R58" s="10"/>
      <c r="S58" s="9"/>
    </row>
    <row r="59" spans="1:29">
      <c r="A59" s="9"/>
      <c r="B59" s="30"/>
      <c r="C59" s="30"/>
      <c r="D59" s="30"/>
      <c r="E59" s="30"/>
      <c r="F59" s="10"/>
      <c r="G59" s="35"/>
      <c r="H59" s="35"/>
      <c r="I59" s="35"/>
      <c r="J59" s="35"/>
      <c r="K59" s="35"/>
      <c r="L59" s="35"/>
      <c r="M59" s="35"/>
      <c r="N59" s="10"/>
      <c r="O59" s="9"/>
      <c r="R59" s="10"/>
      <c r="S59" s="9"/>
    </row>
    <row r="60" spans="1:29">
      <c r="A60" s="9"/>
      <c r="B60" s="30"/>
      <c r="C60" s="30"/>
      <c r="D60" s="30"/>
      <c r="E60" s="30"/>
      <c r="F60" s="10"/>
      <c r="G60" s="35"/>
      <c r="H60" s="35"/>
      <c r="I60" s="35"/>
      <c r="J60" s="35"/>
      <c r="K60" s="35"/>
      <c r="L60" s="35"/>
      <c r="M60" s="35"/>
      <c r="N60" s="10"/>
      <c r="O60" s="9"/>
      <c r="R60" s="10"/>
      <c r="S60" s="9"/>
    </row>
    <row r="61" spans="1:29">
      <c r="A61" s="9"/>
      <c r="B61" s="30"/>
      <c r="C61" s="30"/>
      <c r="D61" s="30"/>
      <c r="E61" s="30"/>
      <c r="F61" s="10"/>
      <c r="G61" s="35"/>
      <c r="H61" s="35"/>
      <c r="I61" s="35"/>
      <c r="J61" s="35"/>
      <c r="K61" s="35"/>
      <c r="L61" s="35"/>
      <c r="M61" s="35"/>
      <c r="N61" s="10"/>
      <c r="O61" s="9"/>
      <c r="R61" s="10"/>
      <c r="S61" s="9"/>
    </row>
    <row r="62" spans="1:29">
      <c r="A62" s="9"/>
      <c r="B62" s="30"/>
      <c r="C62" s="30"/>
      <c r="D62" s="30"/>
      <c r="E62" s="30"/>
      <c r="F62" s="10"/>
      <c r="G62" s="35"/>
      <c r="H62" s="35"/>
      <c r="I62" s="35"/>
      <c r="J62" s="35"/>
      <c r="K62" s="35"/>
      <c r="L62" s="35"/>
      <c r="M62" s="35"/>
      <c r="N62" s="10"/>
      <c r="O62" s="9"/>
      <c r="R62" s="10"/>
      <c r="S62" s="9"/>
    </row>
    <row r="63" spans="1:29">
      <c r="A63" s="9"/>
      <c r="B63" s="30"/>
      <c r="C63" s="30"/>
      <c r="D63" s="30"/>
      <c r="E63" s="30"/>
      <c r="F63" s="10"/>
      <c r="G63" s="35"/>
      <c r="H63" s="35"/>
      <c r="I63" s="35"/>
      <c r="J63" s="35"/>
      <c r="K63" s="35"/>
      <c r="L63" s="35"/>
      <c r="M63" s="35"/>
      <c r="N63" s="10"/>
      <c r="O63" s="9"/>
      <c r="R63" s="10"/>
      <c r="S63" s="9"/>
    </row>
    <row r="64" spans="1:29">
      <c r="A64" s="9"/>
      <c r="B64" s="30"/>
      <c r="C64" s="30"/>
      <c r="D64" s="30"/>
      <c r="E64" s="30"/>
      <c r="F64" s="10"/>
      <c r="G64" s="35"/>
      <c r="H64" s="35"/>
      <c r="I64" s="35"/>
      <c r="J64" s="35"/>
      <c r="K64" s="35"/>
      <c r="L64" s="35"/>
      <c r="M64" s="35"/>
      <c r="N64" s="10"/>
      <c r="O64" s="9"/>
      <c r="R64" s="10"/>
      <c r="S64" s="9"/>
    </row>
    <row r="65" spans="1:19">
      <c r="A65" s="9"/>
      <c r="B65" s="30"/>
      <c r="C65" s="30"/>
      <c r="D65" s="30"/>
      <c r="E65" s="30"/>
      <c r="F65" s="10"/>
      <c r="G65" s="35"/>
      <c r="H65" s="35"/>
      <c r="I65" s="35"/>
      <c r="J65" s="35"/>
      <c r="K65" s="35"/>
      <c r="L65" s="35"/>
      <c r="M65" s="35"/>
      <c r="N65" s="10"/>
      <c r="O65" s="9"/>
      <c r="R65" s="10"/>
      <c r="S65" s="9"/>
    </row>
    <row r="66" spans="1:19">
      <c r="A66" s="9"/>
      <c r="B66" s="30"/>
      <c r="C66" s="30"/>
      <c r="D66" s="30"/>
      <c r="E66" s="30"/>
      <c r="F66" s="10"/>
      <c r="G66" s="35"/>
      <c r="H66" s="35"/>
      <c r="I66" s="35"/>
      <c r="J66" s="35"/>
      <c r="K66" s="35"/>
      <c r="L66" s="35"/>
      <c r="M66" s="35"/>
      <c r="N66" s="10"/>
      <c r="O66" s="9"/>
      <c r="R66" s="10"/>
      <c r="S66" s="9"/>
    </row>
    <row r="67" spans="1:19">
      <c r="A67" s="9"/>
      <c r="B67" s="30"/>
      <c r="C67" s="30"/>
      <c r="D67" s="30"/>
      <c r="E67" s="30"/>
      <c r="F67" s="10"/>
      <c r="G67" s="35"/>
      <c r="H67" s="35"/>
      <c r="I67" s="35"/>
      <c r="J67" s="35"/>
      <c r="K67" s="35"/>
      <c r="L67" s="35"/>
      <c r="M67" s="35"/>
      <c r="N67" s="10"/>
      <c r="O67" s="9"/>
      <c r="R67" s="10"/>
      <c r="S67" s="9"/>
    </row>
    <row r="68" spans="1:19">
      <c r="A68" s="9"/>
      <c r="B68" s="30"/>
      <c r="C68" s="30"/>
      <c r="D68" s="30"/>
      <c r="E68" s="30"/>
      <c r="F68" s="10"/>
      <c r="G68" s="35"/>
      <c r="H68" s="35"/>
      <c r="I68" s="35"/>
      <c r="J68" s="35"/>
      <c r="K68" s="35"/>
      <c r="L68" s="35"/>
      <c r="M68" s="35"/>
      <c r="N68" s="10"/>
      <c r="O68" s="9"/>
      <c r="R68" s="10"/>
      <c r="S68" s="9"/>
    </row>
    <row r="69" spans="1:19">
      <c r="A69" s="9"/>
      <c r="B69" s="30"/>
      <c r="C69" s="30"/>
      <c r="D69" s="30"/>
      <c r="E69" s="30"/>
      <c r="F69" s="10"/>
      <c r="G69" s="35"/>
      <c r="H69" s="35"/>
      <c r="I69" s="35"/>
      <c r="J69" s="35"/>
      <c r="K69" s="35"/>
      <c r="L69" s="35"/>
      <c r="M69" s="35"/>
      <c r="N69" s="10"/>
      <c r="O69" s="9"/>
      <c r="R69" s="10"/>
      <c r="S69" s="9"/>
    </row>
    <row r="70" spans="1:19">
      <c r="A70" s="9"/>
      <c r="B70" s="30"/>
      <c r="C70" s="30"/>
      <c r="D70" s="30"/>
      <c r="E70" s="30"/>
      <c r="F70" s="10"/>
      <c r="G70" s="35"/>
      <c r="H70" s="35"/>
      <c r="I70" s="35"/>
      <c r="J70" s="35"/>
      <c r="K70" s="35"/>
      <c r="L70" s="35"/>
      <c r="M70" s="35"/>
      <c r="N70" s="10"/>
      <c r="O70" s="9"/>
      <c r="R70" s="10"/>
      <c r="S70" s="9"/>
    </row>
    <row r="71" spans="1:19">
      <c r="A71" s="9"/>
      <c r="B71" s="30"/>
      <c r="C71" s="30"/>
      <c r="D71" s="30"/>
      <c r="E71" s="30"/>
      <c r="F71" s="10"/>
      <c r="G71" s="35"/>
      <c r="H71" s="35"/>
      <c r="I71" s="35"/>
      <c r="J71" s="35"/>
      <c r="K71" s="35"/>
      <c r="L71" s="35"/>
      <c r="M71" s="35"/>
      <c r="N71" s="10"/>
      <c r="O71" s="9"/>
      <c r="R71" s="10"/>
      <c r="S71" s="9"/>
    </row>
  </sheetData>
  <mergeCells count="7">
    <mergeCell ref="W1:X1"/>
    <mergeCell ref="Y1:AB1"/>
    <mergeCell ref="E49:F49"/>
    <mergeCell ref="Y49:AA49"/>
    <mergeCell ref="W47:X47"/>
    <mergeCell ref="Y47:AB47"/>
    <mergeCell ref="U33:V33"/>
  </mergeCells>
  <pageMargins left="0.7" right="0.7" top="0.78740157499999996" bottom="0.78740157499999996" header="0.3" footer="0.3"/>
  <pageSetup paperSize="9" orientation="portrait" horizontalDpi="1200" verticalDpi="1200" r:id="rId1"/>
  <ignoredErrors>
    <ignoredError sqref="Y3:Z3 Y6 Z19:Z20 Z24:Z25 Z37 B3:B31 B35:B36 Z8 V35:V47 A2:A27 A29" numberStoredAsText="1"/>
    <ignoredError sqref="H47 H2:H46 J2:J47 L2:L47 N2:N47 R2:R47 P2:P4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</vt:lpstr>
      <vt:lpstr>Tabelle!Druckbereich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Zobrist;http://emmzett.com</dc:creator>
  <cp:lastModifiedBy>zob</cp:lastModifiedBy>
  <cp:lastPrinted>2016-12-12T19:18:29Z</cp:lastPrinted>
  <dcterms:created xsi:type="dcterms:W3CDTF">2012-07-11T11:30:33Z</dcterms:created>
  <dcterms:modified xsi:type="dcterms:W3CDTF">2016-12-15T13:52:49Z</dcterms:modified>
</cp:coreProperties>
</file>